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Гатчина'!$6:$6</definedName>
  </definedNames>
  <calcPr fullCalcOnLoad="1"/>
</workbook>
</file>

<file path=xl/sharedStrings.xml><?xml version="1.0" encoding="utf-8"?>
<sst xmlns="http://schemas.openxmlformats.org/spreadsheetml/2006/main" count="57" uniqueCount="50">
  <si>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</si>
  <si>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</si>
  <si>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</si>
  <si>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</si>
  <si>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</si>
  <si>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</si>
  <si>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</si>
  <si>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</si>
  <si>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</si>
  <si>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</si>
  <si>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</si>
  <si>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</si>
  <si>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</si>
  <si>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</si>
  <si>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</si>
  <si>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</si>
  <si>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</si>
  <si>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</si>
  <si>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</si>
  <si>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</si>
  <si>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</si>
  <si>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</si>
  <si>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</si>
  <si>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</si>
  <si>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</si>
  <si>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</si>
  <si>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</si>
  <si>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</si>
  <si>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</si>
  <si>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</si>
  <si>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</si>
  <si>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</si>
  <si>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 xml:space="preserve">Социальная поддержка отдельных категорий граждан в МО "Город Гатчина" </t>
  </si>
  <si>
    <t xml:space="preserve">Развитие физической культуры, спорта и молодежной политики в МО «Город Гатчина» </t>
  </si>
  <si>
    <t>Создание условий для обеспечения качественным жильем граждан МО "Город Гатчина"</t>
  </si>
  <si>
    <t xml:space="preserve">Обеспечение устойчивого функционирования и развития коммунальной, инженерной инфраструктуры и повышение энергоэффективности в МО «Город Гатчина» </t>
  </si>
  <si>
    <t>Стимулирование экономической активности в МО «Город Гатчина»</t>
  </si>
  <si>
    <t xml:space="preserve">Формирование комфортной  городской среды на территории МО "Город Гатчина" </t>
  </si>
  <si>
    <t>Развитие физической культуры и массового спорта в МО «Город Гатчина»</t>
  </si>
  <si>
    <t>С начала текущего года</t>
  </si>
  <si>
    <t>Формирование законопослушного поведения участников дорожного движения в МО "Город Гатчина"</t>
  </si>
  <si>
    <t>ПЛАН на 2021 год (тыс. руб.)</t>
  </si>
  <si>
    <t>ФАКТ за 2021 год (тыс. руб.)</t>
  </si>
  <si>
    <t>Исполнение бюджетных ассигнований на реализацию муниципальных программ МО "Город Гатчина" за 2021 г.</t>
  </si>
  <si>
    <t xml:space="preserve">Развитие культуры в МО "Город Гатчина" </t>
  </si>
  <si>
    <t>Общество и власть в МО "Город Гатчина"</t>
  </si>
  <si>
    <t>Регулирование градостроительной деятельности в  МО «Город Гатчина»</t>
  </si>
  <si>
    <t>Инфраструктурное развитие земельных участков на территории МО «Город Гатчина»</t>
  </si>
  <si>
    <t>«Умный город Гатчина»</t>
  </si>
  <si>
    <t>Строительство, реконструкция и ремонт автомобильных дорог местного значения, благоустройство  территории МО «Город Гатчина»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</si>
</sst>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172" fontId="8" fillId="32" borderId="10" xfId="0" applyNumberFormat="1" applyFont="1" applyFill="1" applyBorder="1" applyAlignment="1">
      <alignment vertical="center" wrapText="1"/>
    </xf>
    <xf numFmtId="172" fontId="8" fillId="4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4" fontId="8" fillId="4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0" fontId="47" fillId="0" borderId="10" xfId="0" applyFont="1" applyFill="1" applyBorder="1" applyAlignment="1">
      <alignment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172" fontId="11" fillId="0" borderId="18" xfId="0" applyNumberFormat="1" applyFont="1" applyBorder="1" applyAlignment="1">
      <alignment horizontal="center" vertical="center" wrapText="1"/>
    </xf>
    <xf numFmtId="172" fontId="11" fillId="0" borderId="19" xfId="0" applyNumberFormat="1" applyFont="1" applyBorder="1" applyAlignment="1">
      <alignment horizontal="center" vertical="center" wrapText="1"/>
    </xf>
    <xf numFmtId="172" fontId="11" fillId="0" borderId="20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tabSelected="1" zoomScale="70" zoomScaleNormal="70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H7" sqref="H7"/>
    </sheetView>
  </sheetViews>
  <sheetFormatPr defaultColWidth="9.140625" defaultRowHeight="12.75"/>
  <cols>
    <col min="1" max="1" width="55.28125" style="11" customWidth="1"/>
    <col min="2" max="2" width="18.140625" style="13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3.5742187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30" customHeight="1">
      <c r="A1" s="27"/>
      <c r="B1" s="24" t="s">
        <v>43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8" customHeight="1">
      <c r="A2" s="27"/>
      <c r="B2" s="32" t="s">
        <v>39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8" customHeight="1">
      <c r="A3" s="27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5">
      <c r="A4" s="27"/>
      <c r="B4" s="29" t="s">
        <v>41</v>
      </c>
      <c r="C4" s="29"/>
      <c r="D4" s="29"/>
      <c r="E4" s="29"/>
      <c r="F4" s="29"/>
      <c r="G4" s="5"/>
      <c r="H4" s="29" t="s">
        <v>42</v>
      </c>
      <c r="I4" s="29"/>
      <c r="J4" s="29"/>
      <c r="K4" s="29"/>
      <c r="L4" s="29"/>
      <c r="M4" s="5"/>
      <c r="N4" s="31" t="s">
        <v>5</v>
      </c>
    </row>
    <row r="5" spans="1:14" ht="15" customHeight="1">
      <c r="A5" s="28"/>
      <c r="B5" s="29" t="s">
        <v>7</v>
      </c>
      <c r="C5" s="30"/>
      <c r="D5" s="30"/>
      <c r="E5" s="30"/>
      <c r="F5" s="30"/>
      <c r="G5" s="6"/>
      <c r="H5" s="29" t="s">
        <v>7</v>
      </c>
      <c r="I5" s="30"/>
      <c r="J5" s="30"/>
      <c r="K5" s="30"/>
      <c r="L5" s="30"/>
      <c r="M5" s="6"/>
      <c r="N5" s="30"/>
    </row>
    <row r="6" spans="1:14" ht="53.25" customHeight="1">
      <c r="A6" s="9" t="s">
        <v>0</v>
      </c>
      <c r="B6" s="12" t="s">
        <v>4</v>
      </c>
      <c r="C6" s="7" t="s">
        <v>8</v>
      </c>
      <c r="D6" s="7" t="s">
        <v>1</v>
      </c>
      <c r="E6" s="7" t="s">
        <v>2</v>
      </c>
      <c r="F6" s="7" t="s">
        <v>27</v>
      </c>
      <c r="G6" s="7" t="s">
        <v>3</v>
      </c>
      <c r="H6" s="7" t="s">
        <v>4</v>
      </c>
      <c r="I6" s="7" t="s">
        <v>8</v>
      </c>
      <c r="J6" s="7" t="s">
        <v>1</v>
      </c>
      <c r="K6" s="7" t="s">
        <v>2</v>
      </c>
      <c r="L6" s="7" t="s">
        <v>27</v>
      </c>
      <c r="M6" s="7" t="s">
        <v>3</v>
      </c>
      <c r="N6" s="30"/>
    </row>
    <row r="7" spans="1:14" ht="24" customHeight="1">
      <c r="A7" s="14" t="s">
        <v>6</v>
      </c>
      <c r="B7" s="20">
        <f>C7+D7+E7+F7</f>
        <v>1570741.2700000003</v>
      </c>
      <c r="C7" s="20">
        <f>C8+C12+C15+C18+C23+C27+C33+C39</f>
        <v>983321.4600000001</v>
      </c>
      <c r="D7" s="20">
        <f>D8+D12+D15+D18+D23+D27+D33+D39</f>
        <v>482708.64</v>
      </c>
      <c r="E7" s="20">
        <f>E8+E12+E15+E18+E23+E27+E33+E39</f>
        <v>39215.1</v>
      </c>
      <c r="F7" s="20">
        <f>F8+F12+F15+F18+F23+F27+F33+F39</f>
        <v>65496.06999999999</v>
      </c>
      <c r="G7" s="20">
        <f>G23+G18+G8+G39+G33+G27+G15+G12</f>
        <v>0</v>
      </c>
      <c r="H7" s="20">
        <f>I7+J7+K7+L7</f>
        <v>1459503.2</v>
      </c>
      <c r="I7" s="20">
        <f>I8+I12+I15+I18+I23+I27+I33+I39</f>
        <v>953973.1399999999</v>
      </c>
      <c r="J7" s="20">
        <f>J8+J12+J15+J18+J23+J27+J33+J39</f>
        <v>401260.94</v>
      </c>
      <c r="K7" s="20">
        <f>K8+K12+K15+K18+K23+K27+K33+K39</f>
        <v>39215.049999999996</v>
      </c>
      <c r="L7" s="20">
        <f>L23+L18+L8+L39+L33+L27+L15+L12</f>
        <v>65054.07</v>
      </c>
      <c r="M7" s="20">
        <f>M23+M18+M8+M39+M33+M27+M15+M12</f>
        <v>0</v>
      </c>
      <c r="N7" s="20">
        <f aca="true" t="shared" si="0" ref="N7:N43">H7/B7*100</f>
        <v>92.91811629804569</v>
      </c>
    </row>
    <row r="8" spans="1:14" ht="42.75" customHeight="1">
      <c r="A8" s="15" t="s">
        <v>44</v>
      </c>
      <c r="B8" s="17">
        <f>B9+B10+B11</f>
        <v>259551.8</v>
      </c>
      <c r="C8" s="17">
        <f>C9+C10+C11</f>
        <v>208181.4</v>
      </c>
      <c r="D8" s="17">
        <f aca="true" t="shared" si="1" ref="D8:M8">D9+D10</f>
        <v>51370.4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>H9+H10+H11</f>
        <v>259405.69999999998</v>
      </c>
      <c r="I8" s="17">
        <f>I9+I10+I11</f>
        <v>208035.3</v>
      </c>
      <c r="J8" s="17">
        <f>J9+J10+J11</f>
        <v>51370.4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0"/>
        <v>99.94371065814222</v>
      </c>
    </row>
    <row r="9" spans="1:14" ht="42.75" customHeight="1">
      <c r="A9" s="10" t="s">
        <v>12</v>
      </c>
      <c r="B9" s="19">
        <f>C9+D9+E9+F9</f>
        <v>20577.6</v>
      </c>
      <c r="C9" s="19">
        <v>20577.6</v>
      </c>
      <c r="D9" s="19">
        <v>0</v>
      </c>
      <c r="E9" s="19">
        <v>0</v>
      </c>
      <c r="F9" s="19">
        <v>0</v>
      </c>
      <c r="G9" s="19">
        <v>0</v>
      </c>
      <c r="H9" s="19">
        <f>I9+J9+K9+L9</f>
        <v>20442.6</v>
      </c>
      <c r="I9" s="19">
        <v>20442.6</v>
      </c>
      <c r="J9" s="19">
        <v>0</v>
      </c>
      <c r="K9" s="19">
        <v>0</v>
      </c>
      <c r="L9" s="19">
        <v>0</v>
      </c>
      <c r="M9" s="19">
        <v>0</v>
      </c>
      <c r="N9" s="19">
        <f t="shared" si="0"/>
        <v>99.3439468159552</v>
      </c>
    </row>
    <row r="10" spans="1:14" ht="42.75" customHeight="1">
      <c r="A10" s="10" t="s">
        <v>29</v>
      </c>
      <c r="B10" s="19">
        <f>C10+D10+E10+F10</f>
        <v>235273.19999999998</v>
      </c>
      <c r="C10" s="19">
        <v>183902.8</v>
      </c>
      <c r="D10" s="19">
        <v>51370.4</v>
      </c>
      <c r="E10" s="19">
        <v>0</v>
      </c>
      <c r="F10" s="19">
        <v>0</v>
      </c>
      <c r="G10" s="19">
        <v>0</v>
      </c>
      <c r="H10" s="19">
        <f>I10+J10+K10+L10</f>
        <v>235273.19999999998</v>
      </c>
      <c r="I10" s="19">
        <v>183902.8</v>
      </c>
      <c r="J10" s="19">
        <v>51370.4</v>
      </c>
      <c r="K10" s="19">
        <v>0</v>
      </c>
      <c r="L10" s="19">
        <v>0</v>
      </c>
      <c r="M10" s="19">
        <v>0</v>
      </c>
      <c r="N10" s="19">
        <f t="shared" si="0"/>
        <v>100</v>
      </c>
    </row>
    <row r="11" spans="1:14" ht="42.75" customHeight="1">
      <c r="A11" s="10" t="s">
        <v>45</v>
      </c>
      <c r="B11" s="19">
        <f>C11+D11+E11</f>
        <v>3701</v>
      </c>
      <c r="C11" s="19">
        <v>3701</v>
      </c>
      <c r="D11" s="19">
        <v>0</v>
      </c>
      <c r="E11" s="19">
        <v>0</v>
      </c>
      <c r="F11" s="19">
        <v>0</v>
      </c>
      <c r="G11" s="19">
        <v>0</v>
      </c>
      <c r="H11" s="19">
        <f>I11+J11+K11+L11</f>
        <v>3689.9</v>
      </c>
      <c r="I11" s="19">
        <v>3689.9</v>
      </c>
      <c r="J11" s="19">
        <v>0</v>
      </c>
      <c r="K11" s="19">
        <v>0</v>
      </c>
      <c r="L11" s="19">
        <v>0</v>
      </c>
      <c r="M11" s="19">
        <v>0</v>
      </c>
      <c r="N11" s="19">
        <f>H11/B11*100</f>
        <v>99.7000810591732</v>
      </c>
    </row>
    <row r="12" spans="1:14" ht="42.75" customHeight="1">
      <c r="A12" s="15" t="s">
        <v>37</v>
      </c>
      <c r="B12" s="17">
        <f>SUM(B13:B14)</f>
        <v>219839.1</v>
      </c>
      <c r="C12" s="17">
        <f aca="true" t="shared" si="2" ref="C12:M12">SUM(C13:C14)</f>
        <v>154839.1</v>
      </c>
      <c r="D12" s="18">
        <f t="shared" si="2"/>
        <v>57170</v>
      </c>
      <c r="E12" s="17">
        <f t="shared" si="2"/>
        <v>7830</v>
      </c>
      <c r="F12" s="17">
        <f t="shared" si="2"/>
        <v>0</v>
      </c>
      <c r="G12" s="17">
        <f t="shared" si="2"/>
        <v>0</v>
      </c>
      <c r="H12" s="17">
        <f t="shared" si="2"/>
        <v>217787.59999999998</v>
      </c>
      <c r="I12" s="17">
        <f t="shared" si="2"/>
        <v>152788.3</v>
      </c>
      <c r="J12" s="18">
        <f t="shared" si="2"/>
        <v>57169.3</v>
      </c>
      <c r="K12" s="17">
        <f t="shared" si="2"/>
        <v>7830</v>
      </c>
      <c r="L12" s="17">
        <f t="shared" si="2"/>
        <v>0</v>
      </c>
      <c r="M12" s="17">
        <f t="shared" si="2"/>
        <v>0</v>
      </c>
      <c r="N12" s="17">
        <f t="shared" si="0"/>
        <v>99.0668175042565</v>
      </c>
    </row>
    <row r="13" spans="1:14" ht="42.75" customHeight="1">
      <c r="A13" s="8" t="s">
        <v>25</v>
      </c>
      <c r="B13" s="19">
        <f>C13+D13+E13+F13</f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f>I13+J13+K13+L13</f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</row>
    <row r="14" spans="1:14" ht="42.75" customHeight="1">
      <c r="A14" s="8" t="s">
        <v>26</v>
      </c>
      <c r="B14" s="19">
        <f>C14+D14+E14+F14</f>
        <v>219839.1</v>
      </c>
      <c r="C14" s="19">
        <v>154839.1</v>
      </c>
      <c r="D14" s="19">
        <v>57170</v>
      </c>
      <c r="E14" s="19">
        <v>7830</v>
      </c>
      <c r="F14" s="19">
        <v>0</v>
      </c>
      <c r="G14" s="19">
        <v>0</v>
      </c>
      <c r="H14" s="19">
        <f>I14+J14+K14+L14</f>
        <v>217787.59999999998</v>
      </c>
      <c r="I14" s="19">
        <v>152788.3</v>
      </c>
      <c r="J14" s="19">
        <v>57169.3</v>
      </c>
      <c r="K14" s="19">
        <v>7830</v>
      </c>
      <c r="L14" s="19">
        <v>0</v>
      </c>
      <c r="M14" s="19">
        <v>0</v>
      </c>
      <c r="N14" s="19">
        <f t="shared" si="0"/>
        <v>99.0668175042565</v>
      </c>
    </row>
    <row r="15" spans="1:14" ht="42.75" customHeight="1">
      <c r="A15" s="15" t="s">
        <v>36</v>
      </c>
      <c r="B15" s="17">
        <f aca="true" t="shared" si="3" ref="B15:M15">SUM(B16:B17)</f>
        <v>4439</v>
      </c>
      <c r="C15" s="17">
        <f t="shared" si="3"/>
        <v>4439</v>
      </c>
      <c r="D15" s="17">
        <f t="shared" si="3"/>
        <v>0</v>
      </c>
      <c r="E15" s="17">
        <f t="shared" si="3"/>
        <v>0</v>
      </c>
      <c r="F15" s="17">
        <f t="shared" si="3"/>
        <v>0</v>
      </c>
      <c r="G15" s="17">
        <f t="shared" si="3"/>
        <v>0</v>
      </c>
      <c r="H15" s="17">
        <f t="shared" si="3"/>
        <v>4439</v>
      </c>
      <c r="I15" s="17">
        <f t="shared" si="3"/>
        <v>4439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0"/>
        <v>100</v>
      </c>
    </row>
    <row r="16" spans="1:14" ht="42.75" customHeight="1">
      <c r="A16" s="10" t="s">
        <v>24</v>
      </c>
      <c r="B16" s="19">
        <f>C16+D16+E16+F16</f>
        <v>1900</v>
      </c>
      <c r="C16" s="19">
        <v>1900</v>
      </c>
      <c r="D16" s="19">
        <v>0</v>
      </c>
      <c r="E16" s="19">
        <v>0</v>
      </c>
      <c r="F16" s="19">
        <v>0</v>
      </c>
      <c r="G16" s="19">
        <v>0</v>
      </c>
      <c r="H16" s="19">
        <f>SUM(I16,L16)</f>
        <v>1900</v>
      </c>
      <c r="I16" s="19">
        <v>1900</v>
      </c>
      <c r="J16" s="19">
        <v>0</v>
      </c>
      <c r="K16" s="19">
        <v>0</v>
      </c>
      <c r="L16" s="19">
        <v>0</v>
      </c>
      <c r="M16" s="19">
        <v>0</v>
      </c>
      <c r="N16" s="19">
        <f t="shared" si="0"/>
        <v>100</v>
      </c>
    </row>
    <row r="17" spans="1:14" ht="42.75" customHeight="1">
      <c r="A17" s="10" t="s">
        <v>46</v>
      </c>
      <c r="B17" s="19">
        <f>C17+D17+E17+F17</f>
        <v>2539</v>
      </c>
      <c r="C17" s="19">
        <v>2539</v>
      </c>
      <c r="D17" s="19">
        <v>0</v>
      </c>
      <c r="E17" s="19">
        <v>0</v>
      </c>
      <c r="F17" s="19">
        <v>0</v>
      </c>
      <c r="G17" s="19">
        <v>0</v>
      </c>
      <c r="H17" s="19">
        <f>SUM(I17,L17)</f>
        <v>2539</v>
      </c>
      <c r="I17" s="19">
        <v>2539</v>
      </c>
      <c r="J17" s="19">
        <v>0</v>
      </c>
      <c r="K17" s="19">
        <v>0</v>
      </c>
      <c r="L17" s="19">
        <v>0</v>
      </c>
      <c r="M17" s="19">
        <v>0</v>
      </c>
      <c r="N17" s="19">
        <f t="shared" si="0"/>
        <v>100</v>
      </c>
    </row>
    <row r="18" spans="1:14" ht="42.75" customHeight="1">
      <c r="A18" s="15" t="s">
        <v>33</v>
      </c>
      <c r="B18" s="17">
        <f>B19+B20+B21+B22</f>
        <v>283066.44</v>
      </c>
      <c r="C18" s="17">
        <f>C19+C20+C21+C22</f>
        <v>94514.8</v>
      </c>
      <c r="D18" s="18">
        <f>D19+D20+D21+D22</f>
        <v>147185.04</v>
      </c>
      <c r="E18" s="17">
        <f>E19+E20+E21+E22</f>
        <v>29947.1</v>
      </c>
      <c r="F18" s="17">
        <f>F19+F20+F21+F22</f>
        <v>11419.5</v>
      </c>
      <c r="G18" s="17">
        <f>G19+G20+G22</f>
        <v>0</v>
      </c>
      <c r="H18" s="17">
        <f>H19+H20+H21+H22</f>
        <v>206132.44</v>
      </c>
      <c r="I18" s="17">
        <f>SUM(I19:I22)</f>
        <v>86696.7</v>
      </c>
      <c r="J18" s="18">
        <f>SUM(J19:J22)</f>
        <v>78069.24</v>
      </c>
      <c r="K18" s="17">
        <f>SUM(K19:K22)</f>
        <v>29947.1</v>
      </c>
      <c r="L18" s="17">
        <f>SUM(L19:L22)</f>
        <v>11419.4</v>
      </c>
      <c r="M18" s="17">
        <f>M19+M20+M22</f>
        <v>0</v>
      </c>
      <c r="N18" s="17">
        <f t="shared" si="0"/>
        <v>72.82122175981017</v>
      </c>
    </row>
    <row r="19" spans="1:14" ht="42.75" customHeight="1">
      <c r="A19" s="10" t="s">
        <v>38</v>
      </c>
      <c r="B19" s="19">
        <f>C19+D19+E19+F19+G19</f>
        <v>8299.55</v>
      </c>
      <c r="C19" s="19">
        <v>8299.55</v>
      </c>
      <c r="D19" s="19">
        <v>0</v>
      </c>
      <c r="E19" s="19">
        <v>0</v>
      </c>
      <c r="F19" s="19">
        <v>0</v>
      </c>
      <c r="G19" s="19">
        <v>0</v>
      </c>
      <c r="H19" s="19">
        <f>I19+J19+K19+L19</f>
        <v>7920.4</v>
      </c>
      <c r="I19" s="19">
        <v>7920.4</v>
      </c>
      <c r="J19" s="19">
        <v>0</v>
      </c>
      <c r="K19" s="19">
        <v>0</v>
      </c>
      <c r="L19" s="19">
        <v>0</v>
      </c>
      <c r="M19" s="19">
        <v>0</v>
      </c>
      <c r="N19" s="19">
        <f t="shared" si="0"/>
        <v>95.43168003084504</v>
      </c>
    </row>
    <row r="20" spans="1:14" ht="42.75" customHeight="1">
      <c r="A20" s="10" t="s">
        <v>11</v>
      </c>
      <c r="B20" s="19">
        <f>C20+D20+E20+F20</f>
        <v>6702.39</v>
      </c>
      <c r="C20" s="19">
        <v>5551.25</v>
      </c>
      <c r="D20" s="19">
        <v>523.64</v>
      </c>
      <c r="E20" s="19">
        <v>0</v>
      </c>
      <c r="F20" s="19">
        <v>627.5</v>
      </c>
      <c r="G20" s="19">
        <v>0</v>
      </c>
      <c r="H20" s="19">
        <f>I20+J20+K20+L20</f>
        <v>6702.240000000001</v>
      </c>
      <c r="I20" s="19">
        <v>5551.1</v>
      </c>
      <c r="J20" s="19">
        <v>523.64</v>
      </c>
      <c r="K20" s="19">
        <v>0</v>
      </c>
      <c r="L20" s="19">
        <v>627.5</v>
      </c>
      <c r="M20" s="19">
        <v>0</v>
      </c>
      <c r="N20" s="19">
        <f t="shared" si="0"/>
        <v>99.99776199236392</v>
      </c>
    </row>
    <row r="21" spans="1:14" ht="54.75" customHeight="1">
      <c r="A21" s="10" t="s">
        <v>10</v>
      </c>
      <c r="B21" s="19">
        <f>C21+D21+E21+F21</f>
        <v>268012</v>
      </c>
      <c r="C21" s="19">
        <v>80611.5</v>
      </c>
      <c r="D21" s="19">
        <v>146661.4</v>
      </c>
      <c r="E21" s="19">
        <v>29947.1</v>
      </c>
      <c r="F21" s="19">
        <v>10792</v>
      </c>
      <c r="G21" s="19">
        <v>0</v>
      </c>
      <c r="H21" s="19">
        <f>I21+J21+K21+L21</f>
        <v>191457.3</v>
      </c>
      <c r="I21" s="19">
        <v>73172.7</v>
      </c>
      <c r="J21" s="19">
        <v>77545.6</v>
      </c>
      <c r="K21" s="19">
        <v>29947.1</v>
      </c>
      <c r="L21" s="19">
        <v>10791.9</v>
      </c>
      <c r="M21" s="19">
        <v>0</v>
      </c>
      <c r="N21" s="19">
        <f>H21/B21*100</f>
        <v>71.43609241377251</v>
      </c>
    </row>
    <row r="22" spans="1:14" ht="58.5" customHeight="1">
      <c r="A22" s="10" t="s">
        <v>40</v>
      </c>
      <c r="B22" s="19">
        <f>C22+D22+E22+F22+G22</f>
        <v>52.5</v>
      </c>
      <c r="C22" s="19">
        <v>52.5</v>
      </c>
      <c r="D22" s="19">
        <v>0</v>
      </c>
      <c r="E22" s="19">
        <v>0</v>
      </c>
      <c r="F22" s="19">
        <v>0</v>
      </c>
      <c r="G22" s="19">
        <v>0</v>
      </c>
      <c r="H22" s="19">
        <f>I22+J22+K22+L22</f>
        <v>52.5</v>
      </c>
      <c r="I22" s="19">
        <v>52.5</v>
      </c>
      <c r="J22" s="19">
        <v>0</v>
      </c>
      <c r="K22" s="19">
        <v>0</v>
      </c>
      <c r="L22" s="19">
        <v>0</v>
      </c>
      <c r="M22" s="19">
        <v>0</v>
      </c>
      <c r="N22" s="19">
        <f t="shared" si="0"/>
        <v>100</v>
      </c>
    </row>
    <row r="23" spans="1:14" ht="43.5" customHeight="1">
      <c r="A23" s="21" t="s">
        <v>32</v>
      </c>
      <c r="B23" s="18">
        <f aca="true" t="shared" si="4" ref="B23:M23">B24+B25+B26</f>
        <v>37063.9</v>
      </c>
      <c r="C23" s="18">
        <f>C24+C25+C26</f>
        <v>37063.9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18">
        <f t="shared" si="4"/>
        <v>36986.53</v>
      </c>
      <c r="I23" s="18">
        <f>I24+I25+I26</f>
        <v>36986.53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0"/>
        <v>99.79125240463091</v>
      </c>
    </row>
    <row r="24" spans="1:14" ht="49.5" customHeight="1">
      <c r="A24" s="10" t="s">
        <v>31</v>
      </c>
      <c r="B24" s="19">
        <f>C24+D24+E24+F24+G24</f>
        <v>16007.7</v>
      </c>
      <c r="C24" s="19">
        <v>16007.7</v>
      </c>
      <c r="D24" s="19">
        <v>0</v>
      </c>
      <c r="E24" s="19">
        <v>0</v>
      </c>
      <c r="F24" s="19">
        <v>0</v>
      </c>
      <c r="G24" s="19">
        <v>0</v>
      </c>
      <c r="H24" s="19">
        <f>I24+J24+K24+L24</f>
        <v>15952.99</v>
      </c>
      <c r="I24" s="19">
        <v>15952.99</v>
      </c>
      <c r="J24" s="19">
        <v>0</v>
      </c>
      <c r="K24" s="19">
        <v>0</v>
      </c>
      <c r="L24" s="19">
        <v>0</v>
      </c>
      <c r="M24" s="19">
        <v>0</v>
      </c>
      <c r="N24" s="19">
        <f t="shared" si="0"/>
        <v>99.65822697826671</v>
      </c>
    </row>
    <row r="25" spans="1:14" ht="41.25" customHeight="1">
      <c r="A25" s="10" t="s">
        <v>9</v>
      </c>
      <c r="B25" s="19">
        <f>C25+D25+E25+F25+G25</f>
        <v>5535.8</v>
      </c>
      <c r="C25" s="19">
        <v>5535.8</v>
      </c>
      <c r="D25" s="19">
        <v>0</v>
      </c>
      <c r="E25" s="19">
        <v>0</v>
      </c>
      <c r="F25" s="19">
        <v>0</v>
      </c>
      <c r="G25" s="19">
        <v>0</v>
      </c>
      <c r="H25" s="19">
        <f>I25+J25+K25+L25</f>
        <v>5513.99</v>
      </c>
      <c r="I25" s="19">
        <v>5513.99</v>
      </c>
      <c r="J25" s="19">
        <v>0</v>
      </c>
      <c r="K25" s="19">
        <v>0</v>
      </c>
      <c r="L25" s="19">
        <v>0</v>
      </c>
      <c r="M25" s="19">
        <v>0</v>
      </c>
      <c r="N25" s="19">
        <f t="shared" si="0"/>
        <v>99.6060190035767</v>
      </c>
    </row>
    <row r="26" spans="1:14" ht="50.25">
      <c r="A26" s="10" t="s">
        <v>30</v>
      </c>
      <c r="B26" s="19">
        <f>C26+D26+E26+F26</f>
        <v>15520.4</v>
      </c>
      <c r="C26" s="19">
        <v>15520.4</v>
      </c>
      <c r="D26" s="19">
        <v>0</v>
      </c>
      <c r="E26" s="19">
        <v>0</v>
      </c>
      <c r="F26" s="19">
        <v>0</v>
      </c>
      <c r="G26" s="19">
        <v>0</v>
      </c>
      <c r="H26" s="19">
        <f>I26+J26+K26+L26</f>
        <v>15519.55</v>
      </c>
      <c r="I26" s="19">
        <v>15519.55</v>
      </c>
      <c r="J26" s="19">
        <v>0</v>
      </c>
      <c r="K26" s="19">
        <v>0</v>
      </c>
      <c r="L26" s="19">
        <v>0</v>
      </c>
      <c r="M26" s="19">
        <v>0</v>
      </c>
      <c r="N26" s="19">
        <f t="shared" si="0"/>
        <v>99.9945233370274</v>
      </c>
    </row>
    <row r="27" spans="1:14" ht="80.25" customHeight="1">
      <c r="A27" s="15" t="s">
        <v>35</v>
      </c>
      <c r="B27" s="17">
        <f>B28+B29+B30+B31+B32</f>
        <v>232479.3</v>
      </c>
      <c r="C27" s="17">
        <f>C28+C29+C30+C31+C32</f>
        <v>53089.3</v>
      </c>
      <c r="D27" s="17">
        <f>D28+D29+D30+D31+D32</f>
        <v>179390</v>
      </c>
      <c r="E27" s="17">
        <f aca="true" t="shared" si="5" ref="E27:M27">E28+E29+E30</f>
        <v>0</v>
      </c>
      <c r="F27" s="17">
        <f t="shared" si="5"/>
        <v>0</v>
      </c>
      <c r="G27" s="17">
        <f t="shared" si="5"/>
        <v>0</v>
      </c>
      <c r="H27" s="17">
        <f>H28+H29+H30+H31+H32</f>
        <v>218726.5</v>
      </c>
      <c r="I27" s="17">
        <f>I28+I29+I30+I31+I32</f>
        <v>47763.50000000001</v>
      </c>
      <c r="J27" s="17">
        <f>J28+J29+J30+J31+J32</f>
        <v>170963</v>
      </c>
      <c r="K27" s="17">
        <f t="shared" si="5"/>
        <v>0</v>
      </c>
      <c r="L27" s="17">
        <f t="shared" si="5"/>
        <v>0</v>
      </c>
      <c r="M27" s="17">
        <f t="shared" si="5"/>
        <v>0</v>
      </c>
      <c r="N27" s="17">
        <f t="shared" si="0"/>
        <v>94.08429051532761</v>
      </c>
    </row>
    <row r="28" spans="1:14" ht="54" customHeight="1">
      <c r="A28" s="10" t="s">
        <v>28</v>
      </c>
      <c r="B28" s="19">
        <f>C28+D28+E28+F28+G28</f>
        <v>182543.75</v>
      </c>
      <c r="C28" s="19">
        <v>38445.25</v>
      </c>
      <c r="D28" s="19">
        <v>144098.5</v>
      </c>
      <c r="E28" s="19">
        <v>0</v>
      </c>
      <c r="F28" s="19">
        <v>0</v>
      </c>
      <c r="G28" s="19">
        <v>0</v>
      </c>
      <c r="H28" s="19">
        <f>I28+J28+K28+L28</f>
        <v>177696.25</v>
      </c>
      <c r="I28" s="19">
        <v>37575.55</v>
      </c>
      <c r="J28" s="19">
        <v>140120.7</v>
      </c>
      <c r="K28" s="19">
        <v>0</v>
      </c>
      <c r="L28" s="19">
        <v>0</v>
      </c>
      <c r="M28" s="19">
        <v>0</v>
      </c>
      <c r="N28" s="19">
        <f t="shared" si="0"/>
        <v>97.34447221556476</v>
      </c>
    </row>
    <row r="29" spans="1:14" ht="39.75" customHeight="1">
      <c r="A29" s="10" t="s">
        <v>22</v>
      </c>
      <c r="B29" s="19">
        <f>C29+D29+E29+F29</f>
        <v>8244.1</v>
      </c>
      <c r="C29" s="19">
        <v>5307.1</v>
      </c>
      <c r="D29" s="19">
        <v>2937</v>
      </c>
      <c r="E29" s="19">
        <v>0</v>
      </c>
      <c r="F29" s="19">
        <v>0</v>
      </c>
      <c r="G29" s="19">
        <v>0</v>
      </c>
      <c r="H29" s="19">
        <f>I29+J29+K29+L29</f>
        <v>5832.5</v>
      </c>
      <c r="I29" s="19">
        <v>2895.5</v>
      </c>
      <c r="J29" s="19">
        <v>2937</v>
      </c>
      <c r="K29" s="19">
        <v>0</v>
      </c>
      <c r="L29" s="19">
        <v>0</v>
      </c>
      <c r="M29" s="19">
        <v>0</v>
      </c>
      <c r="N29" s="19">
        <f t="shared" si="0"/>
        <v>70.74756492521924</v>
      </c>
    </row>
    <row r="30" spans="1:14" ht="54" customHeight="1">
      <c r="A30" s="10" t="s">
        <v>23</v>
      </c>
      <c r="B30" s="19">
        <f>C30+D30+E30+F30+G30</f>
        <v>50</v>
      </c>
      <c r="C30" s="19">
        <v>50</v>
      </c>
      <c r="D30" s="19">
        <v>0</v>
      </c>
      <c r="E30" s="19">
        <v>0</v>
      </c>
      <c r="F30" s="19">
        <v>0</v>
      </c>
      <c r="G30" s="19">
        <v>0</v>
      </c>
      <c r="H30" s="19">
        <f>I30+J30+K30+L30</f>
        <v>50</v>
      </c>
      <c r="I30" s="19">
        <v>50</v>
      </c>
      <c r="J30" s="19">
        <v>0</v>
      </c>
      <c r="K30" s="19">
        <v>0</v>
      </c>
      <c r="L30" s="19">
        <v>0</v>
      </c>
      <c r="M30" s="19">
        <v>0</v>
      </c>
      <c r="N30" s="19">
        <f t="shared" si="0"/>
        <v>100</v>
      </c>
    </row>
    <row r="31" spans="1:14" ht="54" customHeight="1">
      <c r="A31" s="10" t="s">
        <v>47</v>
      </c>
      <c r="B31" s="19">
        <f>C31+D31+E31+F31</f>
        <v>38948.15</v>
      </c>
      <c r="C31" s="19">
        <v>6593.65</v>
      </c>
      <c r="D31" s="19">
        <v>32354.5</v>
      </c>
      <c r="E31" s="19">
        <v>0</v>
      </c>
      <c r="F31" s="19">
        <v>0</v>
      </c>
      <c r="G31" s="19">
        <v>0</v>
      </c>
      <c r="H31" s="19">
        <f>I31+J31+K31+L31</f>
        <v>32454.449999999997</v>
      </c>
      <c r="I31" s="19">
        <v>4549.15</v>
      </c>
      <c r="J31" s="19">
        <v>27905.3</v>
      </c>
      <c r="K31" s="19">
        <v>0</v>
      </c>
      <c r="L31" s="19">
        <v>0</v>
      </c>
      <c r="M31" s="19">
        <v>0</v>
      </c>
      <c r="N31" s="19">
        <f t="shared" si="0"/>
        <v>83.3273210665975</v>
      </c>
    </row>
    <row r="32" spans="1:14" ht="54" customHeight="1">
      <c r="A32" s="10" t="s">
        <v>48</v>
      </c>
      <c r="B32" s="19">
        <f>C32+D32+E32+F32</f>
        <v>2693.3</v>
      </c>
      <c r="C32" s="19">
        <v>2693.3</v>
      </c>
      <c r="D32" s="19">
        <v>0</v>
      </c>
      <c r="E32" s="19">
        <v>0</v>
      </c>
      <c r="F32" s="19">
        <v>0</v>
      </c>
      <c r="G32" s="19">
        <v>0</v>
      </c>
      <c r="H32" s="19">
        <f>I32+J32+K32+L32</f>
        <v>2693.3</v>
      </c>
      <c r="I32" s="19">
        <v>2693.3</v>
      </c>
      <c r="J32" s="19">
        <v>0</v>
      </c>
      <c r="K32" s="19">
        <v>0</v>
      </c>
      <c r="L32" s="19">
        <v>0</v>
      </c>
      <c r="M32" s="19">
        <v>0</v>
      </c>
      <c r="N32" s="19">
        <f t="shared" si="0"/>
        <v>100</v>
      </c>
    </row>
    <row r="33" spans="1:14" ht="72" customHeight="1">
      <c r="A33" s="15" t="s">
        <v>49</v>
      </c>
      <c r="B33" s="17">
        <f aca="true" t="shared" si="6" ref="B33:M33">B34+B35+B36+B37+B38</f>
        <v>489066.93</v>
      </c>
      <c r="C33" s="17">
        <f t="shared" si="6"/>
        <v>407751.06</v>
      </c>
      <c r="D33" s="17">
        <f t="shared" si="6"/>
        <v>26943</v>
      </c>
      <c r="E33" s="17">
        <f t="shared" si="6"/>
        <v>296.3</v>
      </c>
      <c r="F33" s="17">
        <f t="shared" si="6"/>
        <v>54076.56999999999</v>
      </c>
      <c r="G33" s="17">
        <f t="shared" si="6"/>
        <v>0</v>
      </c>
      <c r="H33" s="17">
        <f t="shared" si="6"/>
        <v>474865.5299999999</v>
      </c>
      <c r="I33" s="17">
        <f t="shared" si="6"/>
        <v>397895.80999999994</v>
      </c>
      <c r="J33" s="17">
        <f t="shared" si="6"/>
        <v>23038.8</v>
      </c>
      <c r="K33" s="17">
        <f t="shared" si="6"/>
        <v>296.25</v>
      </c>
      <c r="L33" s="17">
        <f t="shared" si="6"/>
        <v>53634.67</v>
      </c>
      <c r="M33" s="17">
        <f t="shared" si="6"/>
        <v>0</v>
      </c>
      <c r="N33" s="17">
        <f t="shared" si="0"/>
        <v>97.09622566383703</v>
      </c>
    </row>
    <row r="34" spans="1:14" ht="54" customHeight="1">
      <c r="A34" s="22" t="s">
        <v>17</v>
      </c>
      <c r="B34" s="19">
        <f>C34+D34+E34+F34+G34</f>
        <v>226346.9</v>
      </c>
      <c r="C34" s="19">
        <v>226346.9</v>
      </c>
      <c r="D34" s="19">
        <v>0</v>
      </c>
      <c r="E34" s="19">
        <v>0</v>
      </c>
      <c r="F34" s="19">
        <v>0</v>
      </c>
      <c r="G34" s="19">
        <v>0</v>
      </c>
      <c r="H34" s="19">
        <f>I34+J34+K34+L34</f>
        <v>226335.4</v>
      </c>
      <c r="I34" s="19">
        <v>226335.4</v>
      </c>
      <c r="J34" s="16">
        <v>0</v>
      </c>
      <c r="K34" s="16">
        <v>0</v>
      </c>
      <c r="L34" s="16">
        <v>0</v>
      </c>
      <c r="M34" s="16">
        <v>0</v>
      </c>
      <c r="N34" s="19">
        <f t="shared" si="0"/>
        <v>99.99491930306976</v>
      </c>
    </row>
    <row r="35" spans="1:14" ht="54" customHeight="1">
      <c r="A35" s="23" t="s">
        <v>18</v>
      </c>
      <c r="B35" s="19">
        <f>C35+D35+E35+F35+G35</f>
        <v>157100.75</v>
      </c>
      <c r="C35" s="19">
        <v>127425.46</v>
      </c>
      <c r="D35" s="19">
        <v>4895.9</v>
      </c>
      <c r="E35" s="19">
        <v>296.3</v>
      </c>
      <c r="F35" s="19">
        <v>24483.09</v>
      </c>
      <c r="G35" s="19">
        <v>0</v>
      </c>
      <c r="H35" s="19">
        <f>I35+J35+K35+L35</f>
        <v>150291.8</v>
      </c>
      <c r="I35" s="19">
        <v>120616.56</v>
      </c>
      <c r="J35" s="19">
        <v>4895.9</v>
      </c>
      <c r="K35" s="19">
        <v>296.25</v>
      </c>
      <c r="L35" s="19">
        <v>24483.09</v>
      </c>
      <c r="M35" s="19">
        <v>0</v>
      </c>
      <c r="N35" s="19">
        <f t="shared" si="0"/>
        <v>95.66587046847324</v>
      </c>
    </row>
    <row r="36" spans="1:14" ht="41.25" customHeight="1">
      <c r="A36" s="10" t="s">
        <v>19</v>
      </c>
      <c r="B36" s="19">
        <f>C36+D36+E36+F36+G36</f>
        <v>11500</v>
      </c>
      <c r="C36" s="19">
        <v>11500</v>
      </c>
      <c r="D36" s="19">
        <v>0</v>
      </c>
      <c r="E36" s="19">
        <v>0</v>
      </c>
      <c r="F36" s="19">
        <v>0</v>
      </c>
      <c r="G36" s="19">
        <v>0</v>
      </c>
      <c r="H36" s="19">
        <f>I36+J36+K36+L36</f>
        <v>11331.3</v>
      </c>
      <c r="I36" s="19">
        <v>11331.3</v>
      </c>
      <c r="J36" s="19">
        <v>0</v>
      </c>
      <c r="K36" s="19">
        <v>0</v>
      </c>
      <c r="L36" s="19">
        <v>0</v>
      </c>
      <c r="M36" s="19">
        <v>0</v>
      </c>
      <c r="N36" s="19">
        <f t="shared" si="0"/>
        <v>98.53304347826086</v>
      </c>
    </row>
    <row r="37" spans="1:14" ht="48" customHeight="1">
      <c r="A37" s="23" t="s">
        <v>20</v>
      </c>
      <c r="B37" s="19">
        <f>C37+D37+E37+F37+G37</f>
        <v>39069.55</v>
      </c>
      <c r="C37" s="19">
        <v>13503.25</v>
      </c>
      <c r="D37" s="19">
        <v>9066.3</v>
      </c>
      <c r="E37" s="19">
        <v>0</v>
      </c>
      <c r="F37" s="19">
        <v>16500</v>
      </c>
      <c r="G37" s="19">
        <v>0</v>
      </c>
      <c r="H37" s="19">
        <f>I37+J37+K37+L37</f>
        <v>32454.32</v>
      </c>
      <c r="I37" s="19">
        <v>11234.12</v>
      </c>
      <c r="J37" s="19">
        <v>5162.1</v>
      </c>
      <c r="K37" s="19">
        <v>0</v>
      </c>
      <c r="L37" s="19">
        <v>16058.1</v>
      </c>
      <c r="M37" s="19">
        <v>0</v>
      </c>
      <c r="N37" s="19">
        <f t="shared" si="0"/>
        <v>83.06806707525425</v>
      </c>
    </row>
    <row r="38" spans="1:14" ht="73.5" customHeight="1">
      <c r="A38" s="23" t="s">
        <v>21</v>
      </c>
      <c r="B38" s="19">
        <f>C38+D38+E38+F38+G38</f>
        <v>55049.729999999996</v>
      </c>
      <c r="C38" s="19">
        <v>28975.45</v>
      </c>
      <c r="D38" s="19">
        <v>12980.8</v>
      </c>
      <c r="E38" s="19">
        <v>0</v>
      </c>
      <c r="F38" s="19">
        <v>13093.48</v>
      </c>
      <c r="G38" s="19">
        <v>0</v>
      </c>
      <c r="H38" s="19">
        <f>I38+J38+K38+L38</f>
        <v>54452.70999999999</v>
      </c>
      <c r="I38" s="19">
        <v>28378.43</v>
      </c>
      <c r="J38" s="19">
        <v>12980.8</v>
      </c>
      <c r="K38" s="19">
        <v>0</v>
      </c>
      <c r="L38" s="19">
        <v>13093.48</v>
      </c>
      <c r="M38" s="19">
        <v>0</v>
      </c>
      <c r="N38" s="19">
        <f t="shared" si="0"/>
        <v>98.91548968541716</v>
      </c>
    </row>
    <row r="39" spans="1:14" ht="54" customHeight="1">
      <c r="A39" s="15" t="s">
        <v>34</v>
      </c>
      <c r="B39" s="18">
        <f aca="true" t="shared" si="7" ref="B39:G39">B40+B41+B42+B43</f>
        <v>45234.8</v>
      </c>
      <c r="C39" s="17">
        <f t="shared" si="7"/>
        <v>23442.899999999998</v>
      </c>
      <c r="D39" s="18">
        <f t="shared" si="7"/>
        <v>20650.2</v>
      </c>
      <c r="E39" s="17">
        <f t="shared" si="7"/>
        <v>1141.7</v>
      </c>
      <c r="F39" s="17">
        <f t="shared" si="7"/>
        <v>0</v>
      </c>
      <c r="G39" s="17">
        <f t="shared" si="7"/>
        <v>0</v>
      </c>
      <c r="H39" s="17">
        <f aca="true" t="shared" si="8" ref="H39:M39">H40+H41+H42+H43</f>
        <v>41159.9</v>
      </c>
      <c r="I39" s="17">
        <f t="shared" si="8"/>
        <v>19368</v>
      </c>
      <c r="J39" s="18">
        <f t="shared" si="8"/>
        <v>20650.2</v>
      </c>
      <c r="K39" s="17">
        <f t="shared" si="8"/>
        <v>1141.7</v>
      </c>
      <c r="L39" s="17">
        <f t="shared" si="8"/>
        <v>0</v>
      </c>
      <c r="M39" s="17">
        <f t="shared" si="8"/>
        <v>0</v>
      </c>
      <c r="N39" s="17">
        <f t="shared" si="0"/>
        <v>90.99167013007684</v>
      </c>
    </row>
    <row r="40" spans="1:14" ht="54" customHeight="1">
      <c r="A40" s="10" t="s">
        <v>13</v>
      </c>
      <c r="B40" s="19">
        <f>C40+D40+E40+F40</f>
        <v>16332.100000000002</v>
      </c>
      <c r="C40" s="19">
        <v>6300.8</v>
      </c>
      <c r="D40" s="19">
        <v>8889.6</v>
      </c>
      <c r="E40" s="19">
        <v>1141.7</v>
      </c>
      <c r="F40" s="19">
        <v>0</v>
      </c>
      <c r="G40" s="19">
        <v>0</v>
      </c>
      <c r="H40" s="19">
        <f>I40+J40+K40+L40+M40</f>
        <v>16326.2</v>
      </c>
      <c r="I40" s="19">
        <v>6294.9</v>
      </c>
      <c r="J40" s="19">
        <v>8889.6</v>
      </c>
      <c r="K40" s="19">
        <v>1141.7</v>
      </c>
      <c r="L40" s="19">
        <v>0</v>
      </c>
      <c r="M40" s="19">
        <v>0</v>
      </c>
      <c r="N40" s="19">
        <f t="shared" si="0"/>
        <v>99.96387482320092</v>
      </c>
    </row>
    <row r="41" spans="1:14" ht="39" customHeight="1">
      <c r="A41" s="10" t="s">
        <v>14</v>
      </c>
      <c r="B41" s="19">
        <f>C41+D41+E41+F41</f>
        <v>15256.3</v>
      </c>
      <c r="C41" s="19">
        <v>3495.7</v>
      </c>
      <c r="D41" s="19">
        <v>11760.6</v>
      </c>
      <c r="E41" s="19">
        <v>0</v>
      </c>
      <c r="F41" s="19">
        <v>0</v>
      </c>
      <c r="G41" s="19">
        <v>0</v>
      </c>
      <c r="H41" s="19">
        <f>I41+J41+K41+L41</f>
        <v>15011.7</v>
      </c>
      <c r="I41" s="19">
        <v>3251.1</v>
      </c>
      <c r="J41" s="19">
        <v>11760.6</v>
      </c>
      <c r="K41" s="19">
        <v>0</v>
      </c>
      <c r="L41" s="19">
        <v>0</v>
      </c>
      <c r="M41" s="19">
        <v>0</v>
      </c>
      <c r="N41" s="19">
        <f t="shared" si="0"/>
        <v>98.39672790912608</v>
      </c>
    </row>
    <row r="42" spans="1:14" ht="54.75" customHeight="1">
      <c r="A42" s="10" t="s">
        <v>15</v>
      </c>
      <c r="B42" s="19">
        <f>C42+D42+E42+F42</f>
        <v>8790.1</v>
      </c>
      <c r="C42" s="19">
        <v>8790.1</v>
      </c>
      <c r="D42" s="19">
        <v>0</v>
      </c>
      <c r="E42" s="19">
        <v>0</v>
      </c>
      <c r="F42" s="19">
        <v>0</v>
      </c>
      <c r="G42" s="19">
        <v>0</v>
      </c>
      <c r="H42" s="19">
        <f>I42+J42+K42+L42+M42</f>
        <v>5657.2</v>
      </c>
      <c r="I42" s="19">
        <v>5657.2</v>
      </c>
      <c r="J42" s="19">
        <v>0</v>
      </c>
      <c r="K42" s="19">
        <v>0</v>
      </c>
      <c r="L42" s="19">
        <v>0</v>
      </c>
      <c r="M42" s="19">
        <v>0</v>
      </c>
      <c r="N42" s="19">
        <f t="shared" si="0"/>
        <v>64.35876724951935</v>
      </c>
    </row>
    <row r="43" spans="1:14" ht="96" customHeight="1">
      <c r="A43" s="10" t="s">
        <v>16</v>
      </c>
      <c r="B43" s="19">
        <f>C43+D43+E43+F43</f>
        <v>4856.3</v>
      </c>
      <c r="C43" s="19">
        <v>4856.3</v>
      </c>
      <c r="D43" s="19">
        <v>0</v>
      </c>
      <c r="E43" s="19">
        <v>0</v>
      </c>
      <c r="F43" s="19">
        <v>0</v>
      </c>
      <c r="G43" s="19">
        <v>0</v>
      </c>
      <c r="H43" s="19">
        <f>I43+J43+K43+L43</f>
        <v>4164.8</v>
      </c>
      <c r="I43" s="19">
        <v>4164.8</v>
      </c>
      <c r="J43" s="19">
        <v>0</v>
      </c>
      <c r="K43" s="19">
        <v>0</v>
      </c>
      <c r="L43" s="19">
        <v>0</v>
      </c>
      <c r="M43" s="19">
        <v>0</v>
      </c>
      <c r="N43" s="19">
        <f t="shared" si="0"/>
        <v>85.76076436793444</v>
      </c>
    </row>
    <row r="44" spans="1:14" ht="7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5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7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4" ht="10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5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57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5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6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9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4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5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4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3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/>
  <mergeCells count="8">
    <mergeCell ref="B1:N1"/>
    <mergeCell ref="A1:A5"/>
    <mergeCell ref="B4:F4"/>
    <mergeCell ref="H4:L4"/>
    <mergeCell ref="B5:F5"/>
    <mergeCell ref="H5:L5"/>
    <mergeCell ref="N4:N6"/>
    <mergeCell ref="B2:N3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2022-02-11T11:55:01Z</cp:lastPrinted>
  <dcterms:created xsi:type="dcterms:W3CDTF">2002-03-11T10:22:12Z</dcterms:created>
  <dcterms:modified xsi:type="dcterms:W3CDTF">2022-02-11T13:34:34Z</dcterms:modified>
  <cp:category/>
  <cp:version/>
  <cp:contentType/>
  <cp:contentStatus/>
</cp:coreProperties>
</file>