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7752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<sst xmlns="http://schemas.openxmlformats.org/spreadsheetml/2006/main" count="55" uniqueCount="48">
  <si>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</si>
  <si>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</si>
  <si>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</si>
  <si>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</si>
  <si>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</si>
  <si>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</si>
  <si>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</si>
  <si>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ПЛАН на 2018 год (тыс. руб.)</t>
  </si>
  <si>
    <t>ФАКТ за 1 квартал 2018 года (тыс. руб.)</t>
  </si>
  <si>
    <t>в том числе</t>
  </si>
  <si>
    <t>Исполнение бюджетных ассигнований на реализацию муниципальных программ МО "Город Гатчина" за 1 квартал 2018г.</t>
  </si>
  <si>
    <t>Средства МО "Город Гатчина"</t>
  </si>
  <si>
    <t>Социальная поддержка отдельных категорий граждан в МО "Город Гатчина" в 2018-2020гг.</t>
  </si>
  <si>
    <t>Социальная поддержка отдельных категорий граждан  в сфере оплаты  жилищно - 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</si>
  <si>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</si>
  <si>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"Социальная поддержка отдельных категорий гражда в МО "Город Гатчина"</t>
  </si>
  <si>
    <t>Рзвитие физической культуры и массового спорта в МО «Город Гатчина»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</si>
  <si>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</si>
  <si>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</si>
  <si>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Развитие сферы культуры в МО "Город Гатчина" в 2018-2020гг.</t>
  </si>
  <si>
    <t>Развитие физической культуры, спорта и молодежной политики в МО «Город Гатчина» на 2018 – 2020 годы</t>
  </si>
  <si>
    <t>Сохранение и развитие культуры, искусства и народного творчества в МО «Город Гатчина»</t>
  </si>
  <si>
    <t>Обеспечение культурным досугом  населения МО  «Город  Гатчина»</t>
  </si>
  <si>
    <t>Создание условий для обеспечения качественным жильем граждан МО "Город Гатчина" в 2018-2020гг.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</si>
  <si>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</si>
  <si>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</si>
  <si>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</si>
  <si>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</si>
  <si>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Комплексное развитие, реконструкция и ремонт автомобильных дорог местного значения, благоустройство  территории МО «Город Гатчина» в 2018-2020 гг. 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</si>
  <si>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</si>
  <si>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</si>
  <si>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</si>
  <si>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</si>
  <si>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</si>
  <si>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Обеспечение устойчивого функционирования и развития коммунальной, инженерной инфраструктуры и повышение энергоэффективности в МО «Город Гатчина» в 2018-2020г.г.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</si>
  <si>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</si>
  <si>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</si>
  <si>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r>
      <t xml:space="preserve">Устойчивое развитие систем </t>
    </r>
    <r>
      <rPr>
        <sz val="11"/>
        <color indexed="8"/>
        <rFont val="Times New Roman"/>
        <family val="1"/>
      </rPr>
      <t xml:space="preserve">теплоснабжения, </t>
    </r>
    <r>
      <rPr>
        <sz val="11"/>
        <rFont val="Times New Roman"/>
        <family val="1"/>
      </rPr>
      <t>водоснабжения и водоотведения в МО «Город Гатчина»</t>
    </r>
  </si>
  <si>
    <t>Стимулирование экономической активности в МО «Город Гатчина» в 2018-2020 гг.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</si>
  <si>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</si>
  <si>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</si>
  <si>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"»</t>
  </si>
  <si>
    <t>Выполнение мероприятий по градостроительной деятельности МО «Город Гатчина»»</t>
  </si>
  <si>
    <t>Развитие территорий, социальной и инженерной инфраструктуры в МО «Город Гатчина»  на 2018-2020гг.»</t>
  </si>
  <si>
    <t>Формирование комфортной  городской среды на территории МО "Город Гатчина" в 2018-2022гг.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</si>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</sst>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172" fontId="9" fillId="4" borderId="11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33" borderId="12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center"/>
    </xf>
    <xf numFmtId="172" fontId="7" fillId="0" borderId="13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172" fontId="8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0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" sqref="F8"/>
    </sheetView>
  </sheetViews>
  <sheetFormatPr defaultColWidth="9.140625" defaultRowHeight="12.75"/>
  <cols>
    <col min="1" max="1" width="48.7109375" style="7" customWidth="1"/>
    <col min="2" max="2" width="18.140625" style="8" customWidth="1"/>
    <col min="3" max="3" width="14.7109375" style="8" customWidth="1"/>
    <col min="4" max="4" width="14.140625" style="8" customWidth="1"/>
    <col min="5" max="5" width="14.28125" style="8" customWidth="1"/>
    <col min="6" max="6" width="17.140625" style="8" customWidth="1"/>
    <col min="7" max="7" width="15.28125" style="8" customWidth="1"/>
    <col min="8" max="8" width="16.28125" style="8" customWidth="1"/>
    <col min="9" max="9" width="13.57421875" style="8" customWidth="1"/>
    <col min="10" max="10" width="14.421875" style="8" customWidth="1"/>
    <col min="11" max="11" width="16.8515625" style="8" customWidth="1"/>
    <col min="12" max="12" width="17.28125" style="8" customWidth="1"/>
    <col min="13" max="13" width="15.140625" style="8" customWidth="1"/>
    <col min="14" max="14" width="15.28125" style="9" customWidth="1"/>
    <col min="15" max="16384" width="9.140625" style="5" customWidth="1"/>
  </cols>
  <sheetData>
    <row r="1" spans="1:14" ht="16.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6.5">
      <c r="A2" s="16"/>
      <c r="B2" s="30" t="s">
        <v>7</v>
      </c>
      <c r="C2" s="30"/>
      <c r="D2" s="30"/>
      <c r="E2" s="30"/>
      <c r="F2" s="30"/>
      <c r="G2" s="17"/>
      <c r="H2" s="30" t="s">
        <v>8</v>
      </c>
      <c r="I2" s="30"/>
      <c r="J2" s="30"/>
      <c r="K2" s="30"/>
      <c r="L2" s="30"/>
      <c r="M2" s="17"/>
      <c r="N2" s="32" t="s">
        <v>5</v>
      </c>
    </row>
    <row r="3" spans="1:14" ht="16.5">
      <c r="A3" s="16"/>
      <c r="B3" s="30" t="s">
        <v>9</v>
      </c>
      <c r="C3" s="31"/>
      <c r="D3" s="31"/>
      <c r="E3" s="31"/>
      <c r="F3" s="31"/>
      <c r="G3" s="18"/>
      <c r="H3" s="30" t="s">
        <v>9</v>
      </c>
      <c r="I3" s="31"/>
      <c r="J3" s="31"/>
      <c r="K3" s="31"/>
      <c r="L3" s="31"/>
      <c r="M3" s="18"/>
      <c r="N3" s="33"/>
    </row>
    <row r="4" spans="1:14" ht="46.5">
      <c r="A4" s="13" t="s">
        <v>0</v>
      </c>
      <c r="B4" s="12" t="s">
        <v>4</v>
      </c>
      <c r="C4" s="12" t="s">
        <v>11</v>
      </c>
      <c r="D4" s="12" t="s">
        <v>1</v>
      </c>
      <c r="E4" s="12" t="s">
        <v>2</v>
      </c>
      <c r="F4" s="12" t="s">
        <v>3</v>
      </c>
      <c r="G4" s="12" t="s">
        <v>47</v>
      </c>
      <c r="H4" s="27" t="s">
        <v>4</v>
      </c>
      <c r="I4" s="27" t="s">
        <v>11</v>
      </c>
      <c r="J4" s="27" t="s">
        <v>1</v>
      </c>
      <c r="K4" s="27" t="s">
        <v>2</v>
      </c>
      <c r="L4" s="27" t="s">
        <v>3</v>
      </c>
      <c r="M4" s="27" t="s">
        <v>47</v>
      </c>
      <c r="N4" s="34"/>
    </row>
    <row r="5" spans="1:14" ht="16.5">
      <c r="A5" s="14" t="s">
        <v>6</v>
      </c>
      <c r="B5" s="15">
        <f aca="true" t="shared" si="0" ref="B5:M5">B6+B10+B14+B17+B22+B28+B32+B35+B38</f>
        <v>1134165.62</v>
      </c>
      <c r="C5" s="15">
        <f t="shared" si="0"/>
        <v>665603.39</v>
      </c>
      <c r="D5" s="15">
        <f t="shared" si="0"/>
        <v>454106.11</v>
      </c>
      <c r="E5" s="15">
        <f t="shared" si="0"/>
        <v>1090.37</v>
      </c>
      <c r="F5" s="15">
        <f t="shared" si="0"/>
        <v>0</v>
      </c>
      <c r="G5" s="15">
        <f t="shared" si="0"/>
        <v>13365.75</v>
      </c>
      <c r="H5" s="15">
        <f t="shared" si="0"/>
        <v>132768.569</v>
      </c>
      <c r="I5" s="15">
        <f t="shared" si="0"/>
        <v>132768.569</v>
      </c>
      <c r="J5" s="15">
        <f t="shared" si="0"/>
        <v>0</v>
      </c>
      <c r="K5" s="15">
        <f t="shared" si="0"/>
        <v>0</v>
      </c>
      <c r="L5" s="15">
        <f t="shared" si="0"/>
        <v>0</v>
      </c>
      <c r="M5" s="15">
        <f t="shared" si="0"/>
        <v>0</v>
      </c>
      <c r="N5" s="15">
        <f aca="true" t="shared" si="1" ref="N5:N40">H5/B5*100</f>
        <v>11.706276989775088</v>
      </c>
    </row>
    <row r="6" spans="1:14" ht="62.25" customHeight="1">
      <c r="A6" s="6" t="s">
        <v>12</v>
      </c>
      <c r="B6" s="2">
        <f aca="true" t="shared" si="2" ref="B6:M6">B7+B8+B9</f>
        <v>42265</v>
      </c>
      <c r="C6" s="2">
        <f t="shared" si="2"/>
        <v>42265</v>
      </c>
      <c r="D6" s="2">
        <f t="shared" si="2"/>
        <v>0</v>
      </c>
      <c r="E6" s="2">
        <f t="shared" si="2"/>
        <v>0</v>
      </c>
      <c r="F6" s="2">
        <f t="shared" si="2"/>
        <v>0</v>
      </c>
      <c r="G6" s="2">
        <f t="shared" si="2"/>
        <v>0</v>
      </c>
      <c r="H6" s="2">
        <f t="shared" si="2"/>
        <v>7567.619</v>
      </c>
      <c r="I6" s="2">
        <f t="shared" si="2"/>
        <v>7567.619</v>
      </c>
      <c r="J6" s="2">
        <f t="shared" si="2"/>
        <v>0</v>
      </c>
      <c r="K6" s="2">
        <f t="shared" si="2"/>
        <v>0</v>
      </c>
      <c r="L6" s="2">
        <f t="shared" si="2"/>
        <v>0</v>
      </c>
      <c r="M6" s="2">
        <f t="shared" si="2"/>
        <v>0</v>
      </c>
      <c r="N6" s="2">
        <f t="shared" si="1"/>
        <v>17.905167396190702</v>
      </c>
    </row>
    <row r="7" spans="1:14" ht="27">
      <c r="A7" s="21" t="s">
        <v>13</v>
      </c>
      <c r="B7" s="1">
        <f>C7+D7+E7+F7+G7</f>
        <v>21999</v>
      </c>
      <c r="C7" s="1">
        <v>21999</v>
      </c>
      <c r="D7" s="1">
        <v>0</v>
      </c>
      <c r="E7" s="1">
        <v>0</v>
      </c>
      <c r="F7" s="1">
        <v>0</v>
      </c>
      <c r="G7" s="1">
        <v>0</v>
      </c>
      <c r="H7" s="4">
        <f aca="true" t="shared" si="3" ref="H7:H12">I7+J7+K7+L7+M7</f>
        <v>3894.779</v>
      </c>
      <c r="I7" s="1">
        <v>3894.779</v>
      </c>
      <c r="J7" s="1">
        <v>0</v>
      </c>
      <c r="K7" s="1">
        <v>0</v>
      </c>
      <c r="L7" s="1">
        <v>0</v>
      </c>
      <c r="M7" s="1">
        <v>0</v>
      </c>
      <c r="N7" s="1">
        <f t="shared" si="1"/>
        <v>17.704345652075094</v>
      </c>
    </row>
    <row r="8" spans="1:14" ht="27">
      <c r="A8" s="21" t="s">
        <v>14</v>
      </c>
      <c r="B8" s="1">
        <f>C8+D8+E8+F8+G8</f>
        <v>5358</v>
      </c>
      <c r="C8" s="1">
        <v>5358</v>
      </c>
      <c r="D8" s="1">
        <v>0</v>
      </c>
      <c r="E8" s="1">
        <v>0</v>
      </c>
      <c r="F8" s="1">
        <v>0</v>
      </c>
      <c r="G8" s="1">
        <v>0</v>
      </c>
      <c r="H8" s="4">
        <f t="shared" si="3"/>
        <v>845.76</v>
      </c>
      <c r="I8" s="1">
        <v>845.76</v>
      </c>
      <c r="J8" s="1">
        <v>0</v>
      </c>
      <c r="K8" s="1">
        <v>0</v>
      </c>
      <c r="L8" s="1">
        <v>0</v>
      </c>
      <c r="M8" s="1">
        <v>0</v>
      </c>
      <c r="N8" s="1">
        <f t="shared" si="1"/>
        <v>15.784994400895858</v>
      </c>
    </row>
    <row r="9" spans="1:14" ht="41.25">
      <c r="A9" s="19" t="s">
        <v>15</v>
      </c>
      <c r="B9" s="1">
        <f>C9+D9+E9+F9+G9</f>
        <v>14908</v>
      </c>
      <c r="C9" s="1">
        <v>14908</v>
      </c>
      <c r="D9" s="1">
        <v>0</v>
      </c>
      <c r="E9" s="1">
        <v>0</v>
      </c>
      <c r="F9" s="1">
        <v>0</v>
      </c>
      <c r="G9" s="1">
        <v>0</v>
      </c>
      <c r="H9" s="4">
        <f t="shared" si="3"/>
        <v>2827.08</v>
      </c>
      <c r="I9" s="1">
        <v>2827.08</v>
      </c>
      <c r="J9" s="1">
        <v>0</v>
      </c>
      <c r="K9" s="1">
        <v>0</v>
      </c>
      <c r="L9" s="1">
        <v>0</v>
      </c>
      <c r="M9" s="1">
        <v>0</v>
      </c>
      <c r="N9" s="1">
        <f t="shared" si="1"/>
        <v>18.9635095250872</v>
      </c>
    </row>
    <row r="10" spans="1:14" ht="45">
      <c r="A10" s="6" t="s">
        <v>20</v>
      </c>
      <c r="B10" s="11">
        <f aca="true" t="shared" si="4" ref="B10:G10">B11+B12+B13</f>
        <v>82391.03</v>
      </c>
      <c r="C10" s="11">
        <f t="shared" si="4"/>
        <v>80050.5</v>
      </c>
      <c r="D10" s="28">
        <f t="shared" si="4"/>
        <v>0</v>
      </c>
      <c r="E10" s="2">
        <f t="shared" si="4"/>
        <v>0</v>
      </c>
      <c r="F10" s="2">
        <f t="shared" si="4"/>
        <v>0</v>
      </c>
      <c r="G10" s="11">
        <f t="shared" si="4"/>
        <v>2340.5299999999997</v>
      </c>
      <c r="H10" s="11">
        <f t="shared" si="3"/>
        <v>11925.737000000001</v>
      </c>
      <c r="I10" s="11">
        <f>SUM(I11:I13)</f>
        <v>11925.737000000001</v>
      </c>
      <c r="J10" s="3">
        <f>SUM(J11:J13)</f>
        <v>0</v>
      </c>
      <c r="K10" s="2">
        <f>SUM(K11:K13)</f>
        <v>0</v>
      </c>
      <c r="L10" s="2">
        <f>SUM(L11:L13)</f>
        <v>0</v>
      </c>
      <c r="M10" s="2">
        <f>M11+M12+M13</f>
        <v>0</v>
      </c>
      <c r="N10" s="2">
        <f t="shared" si="1"/>
        <v>14.47455748520197</v>
      </c>
    </row>
    <row r="11" spans="1:14" ht="36" customHeight="1">
      <c r="A11" s="21" t="s">
        <v>16</v>
      </c>
      <c r="B11" s="1">
        <f>C11+D11+E11+F11+G11</f>
        <v>6950</v>
      </c>
      <c r="C11" s="1">
        <v>6950</v>
      </c>
      <c r="D11" s="1">
        <v>0</v>
      </c>
      <c r="E11" s="1">
        <v>0</v>
      </c>
      <c r="F11" s="1">
        <v>0</v>
      </c>
      <c r="G11" s="1">
        <v>0</v>
      </c>
      <c r="H11" s="1">
        <f t="shared" si="3"/>
        <v>1182.817</v>
      </c>
      <c r="I11" s="1">
        <v>1182.817</v>
      </c>
      <c r="J11" s="1">
        <v>0</v>
      </c>
      <c r="K11" s="1">
        <v>0</v>
      </c>
      <c r="L11" s="1">
        <v>0</v>
      </c>
      <c r="M11" s="1">
        <v>0</v>
      </c>
      <c r="N11" s="1">
        <f t="shared" si="1"/>
        <v>17.01894964028777</v>
      </c>
    </row>
    <row r="12" spans="1:14" ht="36" customHeight="1">
      <c r="A12" s="21" t="s">
        <v>18</v>
      </c>
      <c r="B12" s="10">
        <f>C12+D12+E12+F12+G12</f>
        <v>7707.280000000001</v>
      </c>
      <c r="C12" s="1">
        <v>7079.8</v>
      </c>
      <c r="D12" s="1">
        <v>0</v>
      </c>
      <c r="E12" s="1">
        <v>0</v>
      </c>
      <c r="F12" s="1">
        <v>0</v>
      </c>
      <c r="G12" s="10">
        <v>627.48</v>
      </c>
      <c r="H12" s="10">
        <f t="shared" si="3"/>
        <v>35.17</v>
      </c>
      <c r="I12" s="10">
        <v>35.17</v>
      </c>
      <c r="J12" s="1">
        <v>0</v>
      </c>
      <c r="K12" s="1">
        <v>0</v>
      </c>
      <c r="L12" s="1">
        <v>0</v>
      </c>
      <c r="M12" s="1">
        <v>0</v>
      </c>
      <c r="N12" s="1">
        <f t="shared" si="1"/>
        <v>0.456321815218858</v>
      </c>
    </row>
    <row r="13" spans="1:14" ht="50.25" customHeight="1">
      <c r="A13" s="21" t="s">
        <v>17</v>
      </c>
      <c r="B13" s="10">
        <f>C13+D13+E13+F13+G13</f>
        <v>67733.75</v>
      </c>
      <c r="C13" s="1">
        <v>66020.7</v>
      </c>
      <c r="D13" s="1">
        <v>0</v>
      </c>
      <c r="E13" s="1">
        <v>0</v>
      </c>
      <c r="F13" s="1">
        <v>0</v>
      </c>
      <c r="G13" s="10">
        <v>1713.05</v>
      </c>
      <c r="H13" s="10">
        <f>SUM(I13:L13)</f>
        <v>10707.75</v>
      </c>
      <c r="I13" s="10">
        <v>10707.75</v>
      </c>
      <c r="J13" s="1">
        <v>0</v>
      </c>
      <c r="K13" s="1">
        <v>0</v>
      </c>
      <c r="L13" s="1">
        <v>0</v>
      </c>
      <c r="M13" s="1">
        <v>0</v>
      </c>
      <c r="N13" s="1">
        <f t="shared" si="1"/>
        <v>15.80858877590566</v>
      </c>
    </row>
    <row r="14" spans="1:14" ht="30">
      <c r="A14" s="6" t="s">
        <v>19</v>
      </c>
      <c r="B14" s="11">
        <f aca="true" t="shared" si="5" ref="B14:M14">B15+B16</f>
        <v>162789.40000000002</v>
      </c>
      <c r="C14" s="2">
        <f t="shared" si="5"/>
        <v>131442.7</v>
      </c>
      <c r="D14" s="2">
        <f t="shared" si="5"/>
        <v>30746.7</v>
      </c>
      <c r="E14" s="2">
        <f t="shared" si="5"/>
        <v>0</v>
      </c>
      <c r="F14" s="2">
        <f t="shared" si="5"/>
        <v>0</v>
      </c>
      <c r="G14" s="2">
        <f t="shared" si="5"/>
        <v>600</v>
      </c>
      <c r="H14" s="11">
        <f t="shared" si="5"/>
        <v>29032.05</v>
      </c>
      <c r="I14" s="2">
        <f t="shared" si="5"/>
        <v>29032.05</v>
      </c>
      <c r="J14" s="2">
        <f t="shared" si="5"/>
        <v>0</v>
      </c>
      <c r="K14" s="2">
        <f t="shared" si="5"/>
        <v>0</v>
      </c>
      <c r="L14" s="2">
        <f t="shared" si="5"/>
        <v>0</v>
      </c>
      <c r="M14" s="2">
        <f t="shared" si="5"/>
        <v>0</v>
      </c>
      <c r="N14" s="2">
        <f t="shared" si="1"/>
        <v>17.834115734808282</v>
      </c>
    </row>
    <row r="15" spans="1:14" ht="54.75" customHeight="1">
      <c r="A15" s="25" t="s">
        <v>21</v>
      </c>
      <c r="B15" s="10">
        <f>C15+D15+E15+F15+G15</f>
        <v>14627.7</v>
      </c>
      <c r="C15" s="1">
        <v>11625</v>
      </c>
      <c r="D15" s="1">
        <v>2402.7</v>
      </c>
      <c r="E15" s="1">
        <v>0</v>
      </c>
      <c r="F15" s="1">
        <v>0</v>
      </c>
      <c r="G15" s="1">
        <v>600</v>
      </c>
      <c r="H15" s="1">
        <f aca="true" t="shared" si="6" ref="H15:H21">I15+J15+K15+L15+M15</f>
        <v>632.11</v>
      </c>
      <c r="I15" s="1">
        <v>632.11</v>
      </c>
      <c r="J15" s="1">
        <v>0</v>
      </c>
      <c r="K15" s="1">
        <v>0</v>
      </c>
      <c r="L15" s="1">
        <v>0</v>
      </c>
      <c r="M15" s="1">
        <v>0</v>
      </c>
      <c r="N15" s="1">
        <f t="shared" si="1"/>
        <v>4.321321875619544</v>
      </c>
    </row>
    <row r="16" spans="1:14" ht="44.25" customHeight="1">
      <c r="A16" s="25" t="s">
        <v>22</v>
      </c>
      <c r="B16" s="1">
        <f>C16+D16+E16+F16+G16</f>
        <v>148161.7</v>
      </c>
      <c r="C16" s="1">
        <v>119817.7</v>
      </c>
      <c r="D16" s="1">
        <v>28344</v>
      </c>
      <c r="E16" s="1">
        <v>0</v>
      </c>
      <c r="F16" s="1">
        <v>0</v>
      </c>
      <c r="G16" s="1">
        <v>0</v>
      </c>
      <c r="H16" s="1">
        <f t="shared" si="6"/>
        <v>28399.94</v>
      </c>
      <c r="I16" s="1">
        <v>28399.94</v>
      </c>
      <c r="J16" s="1">
        <v>0</v>
      </c>
      <c r="K16" s="1">
        <v>0</v>
      </c>
      <c r="L16" s="1">
        <v>0</v>
      </c>
      <c r="M16" s="1">
        <v>0</v>
      </c>
      <c r="N16" s="1">
        <f t="shared" si="1"/>
        <v>19.168206088348068</v>
      </c>
    </row>
    <row r="17" spans="1:14" ht="45">
      <c r="A17" s="6" t="s">
        <v>23</v>
      </c>
      <c r="B17" s="11">
        <f aca="true" t="shared" si="7" ref="B17:G17">B18+B19+B20+B21</f>
        <v>59606.75000000001</v>
      </c>
      <c r="C17" s="2">
        <f t="shared" si="7"/>
        <v>30200</v>
      </c>
      <c r="D17" s="3">
        <f t="shared" si="7"/>
        <v>28316.38</v>
      </c>
      <c r="E17" s="2">
        <f t="shared" si="7"/>
        <v>1090.37</v>
      </c>
      <c r="F17" s="2">
        <f t="shared" si="7"/>
        <v>0</v>
      </c>
      <c r="G17" s="2">
        <f t="shared" si="7"/>
        <v>0</v>
      </c>
      <c r="H17" s="11">
        <f t="shared" si="6"/>
        <v>4021.2830000000004</v>
      </c>
      <c r="I17" s="2">
        <f>I18+I19+I20+I21</f>
        <v>4021.2830000000004</v>
      </c>
      <c r="J17" s="3">
        <f>J18+J19+J20+J21</f>
        <v>0</v>
      </c>
      <c r="K17" s="2">
        <f>K18+K19+K20+K21</f>
        <v>0</v>
      </c>
      <c r="L17" s="2">
        <f>L18+L19+L20+L21</f>
        <v>0</v>
      </c>
      <c r="M17" s="2">
        <f>M18+M19+M20+M21</f>
        <v>0</v>
      </c>
      <c r="N17" s="2">
        <f t="shared" si="1"/>
        <v>6.746355068847068</v>
      </c>
    </row>
    <row r="18" spans="1:14" ht="41.25">
      <c r="A18" s="21" t="s">
        <v>24</v>
      </c>
      <c r="B18" s="10">
        <f>C18+D18+E18+F18</f>
        <v>34906.75000000001</v>
      </c>
      <c r="C18" s="1">
        <v>5500</v>
      </c>
      <c r="D18" s="1">
        <v>28316.38</v>
      </c>
      <c r="E18" s="1">
        <v>1090.37</v>
      </c>
      <c r="F18" s="1">
        <v>0</v>
      </c>
      <c r="G18" s="1">
        <v>0</v>
      </c>
      <c r="H18" s="1">
        <f t="shared" si="6"/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1"/>
        <v>0</v>
      </c>
    </row>
    <row r="19" spans="1:14" ht="27">
      <c r="A19" s="21" t="s">
        <v>25</v>
      </c>
      <c r="B19" s="1">
        <f>C19+D19+E19+F19</f>
        <v>17050</v>
      </c>
      <c r="C19" s="1">
        <v>17050</v>
      </c>
      <c r="D19" s="1">
        <v>0</v>
      </c>
      <c r="E19" s="1">
        <v>0</v>
      </c>
      <c r="F19" s="1">
        <v>0</v>
      </c>
      <c r="G19" s="1">
        <v>0</v>
      </c>
      <c r="H19" s="1">
        <f t="shared" si="6"/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1"/>
        <v>0</v>
      </c>
    </row>
    <row r="20" spans="1:14" ht="41.25">
      <c r="A20" s="21" t="s">
        <v>26</v>
      </c>
      <c r="B20" s="1">
        <f>C20+D20+E20+F20</f>
        <v>3000</v>
      </c>
      <c r="C20" s="1">
        <v>3000</v>
      </c>
      <c r="D20" s="1">
        <v>0</v>
      </c>
      <c r="E20" s="1">
        <v>0</v>
      </c>
      <c r="F20" s="1">
        <v>0</v>
      </c>
      <c r="G20" s="1">
        <v>0</v>
      </c>
      <c r="H20" s="1">
        <f t="shared" si="6"/>
        <v>2937.28</v>
      </c>
      <c r="I20" s="1">
        <v>2937.28</v>
      </c>
      <c r="J20" s="1">
        <v>0</v>
      </c>
      <c r="K20" s="1">
        <v>0</v>
      </c>
      <c r="L20" s="1">
        <v>0</v>
      </c>
      <c r="M20" s="1">
        <v>0</v>
      </c>
      <c r="N20" s="1">
        <f t="shared" si="1"/>
        <v>97.90933333333334</v>
      </c>
    </row>
    <row r="21" spans="1:14" ht="69">
      <c r="A21" s="21" t="s">
        <v>27</v>
      </c>
      <c r="B21" s="1">
        <f>C21+D21+E21+F21</f>
        <v>4650</v>
      </c>
      <c r="C21" s="1">
        <v>4650</v>
      </c>
      <c r="D21" s="1">
        <v>0</v>
      </c>
      <c r="E21" s="1">
        <v>0</v>
      </c>
      <c r="F21" s="1">
        <v>0</v>
      </c>
      <c r="G21" s="1">
        <v>0</v>
      </c>
      <c r="H21" s="1">
        <f t="shared" si="6"/>
        <v>1084.003</v>
      </c>
      <c r="I21" s="1">
        <v>1084.003</v>
      </c>
      <c r="J21" s="1">
        <v>0</v>
      </c>
      <c r="K21" s="1">
        <v>0</v>
      </c>
      <c r="L21" s="1">
        <v>0</v>
      </c>
      <c r="M21" s="1">
        <v>0</v>
      </c>
      <c r="N21" s="1">
        <f t="shared" si="1"/>
        <v>23.311892473118277</v>
      </c>
    </row>
    <row r="22" spans="1:14" ht="65.25" customHeight="1">
      <c r="A22" s="6" t="s">
        <v>28</v>
      </c>
      <c r="B22" s="2">
        <f aca="true" t="shared" si="8" ref="B22:M22">B23+B24+B25+B26+B27</f>
        <v>369715.89</v>
      </c>
      <c r="C22" s="2">
        <f t="shared" si="8"/>
        <v>293466.32</v>
      </c>
      <c r="D22" s="2">
        <f t="shared" si="8"/>
        <v>76249.56999999999</v>
      </c>
      <c r="E22" s="2">
        <f t="shared" si="8"/>
        <v>0</v>
      </c>
      <c r="F22" s="2">
        <f t="shared" si="8"/>
        <v>0</v>
      </c>
      <c r="G22" s="2">
        <f t="shared" si="8"/>
        <v>0</v>
      </c>
      <c r="H22" s="2">
        <f t="shared" si="8"/>
        <v>70211.55</v>
      </c>
      <c r="I22" s="2">
        <f t="shared" si="8"/>
        <v>70211.55</v>
      </c>
      <c r="J22" s="2">
        <f t="shared" si="8"/>
        <v>0</v>
      </c>
      <c r="K22" s="2">
        <f t="shared" si="8"/>
        <v>0</v>
      </c>
      <c r="L22" s="2">
        <f t="shared" si="8"/>
        <v>0</v>
      </c>
      <c r="M22" s="2">
        <f t="shared" si="8"/>
        <v>0</v>
      </c>
      <c r="N22" s="2">
        <f t="shared" si="1"/>
        <v>18.99067686812163</v>
      </c>
    </row>
    <row r="23" spans="1:14" ht="30.75" customHeight="1">
      <c r="A23" s="22" t="s">
        <v>29</v>
      </c>
      <c r="B23" s="1">
        <f>C23+D23+E23+F23+G23</f>
        <v>130171.7</v>
      </c>
      <c r="C23" s="1">
        <v>130171.7</v>
      </c>
      <c r="D23" s="1">
        <v>0</v>
      </c>
      <c r="E23" s="1">
        <v>0</v>
      </c>
      <c r="F23" s="1">
        <v>0</v>
      </c>
      <c r="G23" s="1">
        <v>0</v>
      </c>
      <c r="H23" s="1">
        <f>I23+J23+K23+L23+M23</f>
        <v>42004.68</v>
      </c>
      <c r="I23" s="1">
        <v>42004.68</v>
      </c>
      <c r="J23" s="1">
        <v>0</v>
      </c>
      <c r="K23" s="1">
        <v>0</v>
      </c>
      <c r="L23" s="1">
        <v>0</v>
      </c>
      <c r="M23" s="1">
        <v>0</v>
      </c>
      <c r="N23" s="1">
        <f t="shared" si="1"/>
        <v>32.26867283749079</v>
      </c>
    </row>
    <row r="24" spans="1:14" ht="13.5">
      <c r="A24" s="23" t="s">
        <v>30</v>
      </c>
      <c r="B24" s="1">
        <f>C24+D24+E24+F24+G24</f>
        <v>80188.2</v>
      </c>
      <c r="C24" s="1">
        <v>74587.5</v>
      </c>
      <c r="D24" s="1">
        <v>5600.7</v>
      </c>
      <c r="E24" s="1">
        <v>0</v>
      </c>
      <c r="F24" s="1">
        <v>0</v>
      </c>
      <c r="G24" s="1">
        <v>0</v>
      </c>
      <c r="H24" s="1">
        <f>I24+J24+K24+L24+M24</f>
        <v>22278.25</v>
      </c>
      <c r="I24" s="1">
        <v>22278.25</v>
      </c>
      <c r="J24" s="1">
        <v>0</v>
      </c>
      <c r="K24" s="1">
        <v>0</v>
      </c>
      <c r="L24" s="1">
        <v>0</v>
      </c>
      <c r="M24" s="1">
        <v>0</v>
      </c>
      <c r="N24" s="1">
        <f t="shared" si="1"/>
        <v>27.782454276314972</v>
      </c>
    </row>
    <row r="25" spans="1:14" ht="40.5" customHeight="1">
      <c r="A25" s="21" t="s">
        <v>31</v>
      </c>
      <c r="B25" s="1">
        <f>C25+D25+E25+F25+G25</f>
        <v>13243</v>
      </c>
      <c r="C25" s="1">
        <v>12943</v>
      </c>
      <c r="D25" s="1">
        <v>300</v>
      </c>
      <c r="E25" s="1">
        <v>0</v>
      </c>
      <c r="F25" s="1">
        <v>0</v>
      </c>
      <c r="G25" s="1">
        <v>0</v>
      </c>
      <c r="H25" s="1">
        <f>I25+J25+K25+L25+M25</f>
        <v>3134.46</v>
      </c>
      <c r="I25" s="1">
        <v>3134.46</v>
      </c>
      <c r="J25" s="1">
        <v>0</v>
      </c>
      <c r="K25" s="1">
        <v>0</v>
      </c>
      <c r="L25" s="1">
        <v>0</v>
      </c>
      <c r="M25" s="1">
        <v>0</v>
      </c>
      <c r="N25" s="1">
        <f t="shared" si="1"/>
        <v>23.668806161745827</v>
      </c>
    </row>
    <row r="26" spans="1:14" ht="40.5" customHeight="1">
      <c r="A26" s="23" t="s">
        <v>32</v>
      </c>
      <c r="B26" s="1">
        <f>C26+D26+E26+F26</f>
        <v>89806.79000000001</v>
      </c>
      <c r="C26" s="1">
        <v>30138.82</v>
      </c>
      <c r="D26" s="1">
        <v>59667.97</v>
      </c>
      <c r="E26" s="1">
        <v>0</v>
      </c>
      <c r="F26" s="1">
        <v>0</v>
      </c>
      <c r="G26" s="1">
        <v>0</v>
      </c>
      <c r="H26" s="1">
        <f>I26+J26+K26+L26+M26</f>
        <v>836.71</v>
      </c>
      <c r="I26" s="1">
        <v>836.71</v>
      </c>
      <c r="J26" s="1">
        <v>0</v>
      </c>
      <c r="K26" s="1">
        <v>0</v>
      </c>
      <c r="L26" s="1">
        <v>0</v>
      </c>
      <c r="M26" s="1">
        <v>0</v>
      </c>
      <c r="N26" s="1">
        <f t="shared" si="1"/>
        <v>0.9316778831533784</v>
      </c>
    </row>
    <row r="27" spans="1:14" ht="40.5" customHeight="1">
      <c r="A27" s="24" t="s">
        <v>33</v>
      </c>
      <c r="B27" s="1">
        <f>C27+D27+E27+F27</f>
        <v>56306.200000000004</v>
      </c>
      <c r="C27" s="1">
        <v>45625.3</v>
      </c>
      <c r="D27" s="1">
        <v>10680.9</v>
      </c>
      <c r="E27" s="1">
        <v>0</v>
      </c>
      <c r="F27" s="1">
        <v>0</v>
      </c>
      <c r="G27" s="1">
        <v>0</v>
      </c>
      <c r="H27" s="10">
        <f>SUM(I27:L27)</f>
        <v>1957.45</v>
      </c>
      <c r="I27" s="10">
        <v>1957.45</v>
      </c>
      <c r="J27" s="1">
        <v>0</v>
      </c>
      <c r="K27" s="1">
        <v>0</v>
      </c>
      <c r="L27" s="1">
        <v>0</v>
      </c>
      <c r="M27" s="1">
        <v>0</v>
      </c>
      <c r="N27" s="1">
        <f t="shared" si="1"/>
        <v>3.476437763514497</v>
      </c>
    </row>
    <row r="28" spans="1:14" ht="75">
      <c r="A28" s="6" t="s">
        <v>34</v>
      </c>
      <c r="B28" s="11">
        <f aca="true" t="shared" si="9" ref="B28:M28">B29+B30+B31</f>
        <v>396596.94999999995</v>
      </c>
      <c r="C28" s="11">
        <f t="shared" si="9"/>
        <v>67378.27</v>
      </c>
      <c r="D28" s="11">
        <f t="shared" si="9"/>
        <v>318793.45999999996</v>
      </c>
      <c r="E28" s="11">
        <f t="shared" si="9"/>
        <v>0</v>
      </c>
      <c r="F28" s="11">
        <f t="shared" si="9"/>
        <v>0</v>
      </c>
      <c r="G28" s="11">
        <f t="shared" si="9"/>
        <v>10425.22</v>
      </c>
      <c r="H28" s="2">
        <f t="shared" si="9"/>
        <v>7279.68</v>
      </c>
      <c r="I28" s="2">
        <f t="shared" si="9"/>
        <v>7279.68</v>
      </c>
      <c r="J28" s="2">
        <f t="shared" si="9"/>
        <v>0</v>
      </c>
      <c r="K28" s="2">
        <f t="shared" si="9"/>
        <v>0</v>
      </c>
      <c r="L28" s="2">
        <f t="shared" si="9"/>
        <v>0</v>
      </c>
      <c r="M28" s="2">
        <f t="shared" si="9"/>
        <v>0</v>
      </c>
      <c r="N28" s="2">
        <f t="shared" si="1"/>
        <v>1.8355360524078668</v>
      </c>
    </row>
    <row r="29" spans="1:14" ht="41.25">
      <c r="A29" s="25" t="s">
        <v>37</v>
      </c>
      <c r="B29" s="1">
        <f>C29+D29+E29+F29</f>
        <v>261858.16999999998</v>
      </c>
      <c r="C29" s="1">
        <v>57576.17</v>
      </c>
      <c r="D29" s="1">
        <v>204282</v>
      </c>
      <c r="E29" s="1">
        <v>0</v>
      </c>
      <c r="F29" s="1">
        <v>0</v>
      </c>
      <c r="G29" s="1">
        <v>0</v>
      </c>
      <c r="H29" s="1">
        <f>I29+J29+K29+L29+M29</f>
        <v>7147.38</v>
      </c>
      <c r="I29" s="1">
        <v>7147.38</v>
      </c>
      <c r="J29" s="1">
        <v>0</v>
      </c>
      <c r="K29" s="1">
        <v>0</v>
      </c>
      <c r="L29" s="1">
        <v>0</v>
      </c>
      <c r="M29" s="1">
        <v>0</v>
      </c>
      <c r="N29" s="1">
        <f t="shared" si="1"/>
        <v>2.729485201855646</v>
      </c>
    </row>
    <row r="30" spans="1:14" ht="27">
      <c r="A30" s="25" t="s">
        <v>35</v>
      </c>
      <c r="B30" s="10">
        <f>C30+D30+E30+F30</f>
        <v>29356.559999999998</v>
      </c>
      <c r="C30" s="1">
        <v>8672.1</v>
      </c>
      <c r="D30" s="1">
        <v>20684.46</v>
      </c>
      <c r="E30" s="1">
        <v>0</v>
      </c>
      <c r="F30" s="1">
        <v>0</v>
      </c>
      <c r="G30" s="1">
        <v>0</v>
      </c>
      <c r="H30" s="1">
        <f>I30+J30+K30+L30+M30</f>
        <v>132.3</v>
      </c>
      <c r="I30" s="1">
        <v>132.3</v>
      </c>
      <c r="J30" s="1">
        <v>0</v>
      </c>
      <c r="K30" s="1">
        <v>0</v>
      </c>
      <c r="L30" s="1">
        <v>0</v>
      </c>
      <c r="M30" s="1">
        <v>0</v>
      </c>
      <c r="N30" s="1">
        <f t="shared" si="1"/>
        <v>0.45066588183356643</v>
      </c>
    </row>
    <row r="31" spans="1:14" ht="27">
      <c r="A31" s="25" t="s">
        <v>36</v>
      </c>
      <c r="B31" s="1">
        <f>C31+D31+E31+F31+G31</f>
        <v>105382.22</v>
      </c>
      <c r="C31" s="1">
        <v>1130</v>
      </c>
      <c r="D31" s="1">
        <v>93827</v>
      </c>
      <c r="E31" s="1">
        <v>0</v>
      </c>
      <c r="F31" s="1">
        <v>0</v>
      </c>
      <c r="G31" s="1">
        <v>10425.22</v>
      </c>
      <c r="H31" s="1">
        <f>I31+J31+K31+L31+M31</f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1"/>
        <v>0</v>
      </c>
    </row>
    <row r="32" spans="1:14" ht="30">
      <c r="A32" s="6" t="s">
        <v>38</v>
      </c>
      <c r="B32" s="2">
        <f aca="true" t="shared" si="10" ref="B32:M32">SUM(B33:B34)</f>
        <v>5290</v>
      </c>
      <c r="C32" s="2">
        <f t="shared" si="10"/>
        <v>5290</v>
      </c>
      <c r="D32" s="2">
        <f t="shared" si="10"/>
        <v>0</v>
      </c>
      <c r="E32" s="2">
        <f t="shared" si="10"/>
        <v>0</v>
      </c>
      <c r="F32" s="2">
        <f t="shared" si="10"/>
        <v>0</v>
      </c>
      <c r="G32" s="2">
        <f t="shared" si="10"/>
        <v>0</v>
      </c>
      <c r="H32" s="2">
        <f t="shared" si="10"/>
        <v>201</v>
      </c>
      <c r="I32" s="2">
        <f t="shared" si="10"/>
        <v>201</v>
      </c>
      <c r="J32" s="2">
        <f t="shared" si="10"/>
        <v>0</v>
      </c>
      <c r="K32" s="2">
        <f t="shared" si="10"/>
        <v>0</v>
      </c>
      <c r="L32" s="2">
        <f t="shared" si="10"/>
        <v>0</v>
      </c>
      <c r="M32" s="2">
        <f t="shared" si="10"/>
        <v>0</v>
      </c>
      <c r="N32" s="2">
        <f t="shared" si="1"/>
        <v>3.7996219281663515</v>
      </c>
    </row>
    <row r="33" spans="1:14" ht="27">
      <c r="A33" s="26" t="s">
        <v>39</v>
      </c>
      <c r="B33" s="1">
        <f>C33+D33+E33+F33</f>
        <v>1810</v>
      </c>
      <c r="C33" s="1">
        <v>1810</v>
      </c>
      <c r="D33" s="1">
        <v>0</v>
      </c>
      <c r="E33" s="1">
        <v>0</v>
      </c>
      <c r="F33" s="1">
        <v>0</v>
      </c>
      <c r="G33" s="1">
        <v>0</v>
      </c>
      <c r="H33" s="1">
        <f>SUM(I33,J33)</f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f t="shared" si="1"/>
        <v>0</v>
      </c>
    </row>
    <row r="34" spans="1:14" ht="13.5">
      <c r="A34" s="20" t="s">
        <v>40</v>
      </c>
      <c r="B34" s="1">
        <f>C34+D34+E34+F34</f>
        <v>3480</v>
      </c>
      <c r="C34" s="1">
        <v>3480</v>
      </c>
      <c r="D34" s="1">
        <v>0</v>
      </c>
      <c r="E34" s="1">
        <v>0</v>
      </c>
      <c r="F34" s="1">
        <v>0</v>
      </c>
      <c r="G34" s="1">
        <v>0</v>
      </c>
      <c r="H34" s="1">
        <f>SUM(I34,J34)</f>
        <v>201</v>
      </c>
      <c r="I34" s="1">
        <v>201</v>
      </c>
      <c r="J34" s="1">
        <v>0</v>
      </c>
      <c r="K34" s="1">
        <v>0</v>
      </c>
      <c r="L34" s="1">
        <v>0</v>
      </c>
      <c r="M34" s="1">
        <v>0</v>
      </c>
      <c r="N34" s="1">
        <f t="shared" si="1"/>
        <v>5.775862068965517</v>
      </c>
    </row>
    <row r="35" spans="1:14" ht="45">
      <c r="A35" s="6" t="s">
        <v>43</v>
      </c>
      <c r="B35" s="2">
        <f>C35+D35+E35+F35</f>
        <v>11300</v>
      </c>
      <c r="C35" s="2">
        <f aca="true" t="shared" si="11" ref="C35:M35">SUM(C36:C37)</f>
        <v>11300</v>
      </c>
      <c r="D35" s="3">
        <f t="shared" si="11"/>
        <v>0</v>
      </c>
      <c r="E35" s="2">
        <f t="shared" si="11"/>
        <v>0</v>
      </c>
      <c r="F35" s="2">
        <f t="shared" si="11"/>
        <v>0</v>
      </c>
      <c r="G35" s="2">
        <f t="shared" si="11"/>
        <v>0</v>
      </c>
      <c r="H35" s="2">
        <f t="shared" si="11"/>
        <v>104</v>
      </c>
      <c r="I35" s="2">
        <f t="shared" si="11"/>
        <v>104</v>
      </c>
      <c r="J35" s="3">
        <f t="shared" si="11"/>
        <v>0</v>
      </c>
      <c r="K35" s="2">
        <f t="shared" si="11"/>
        <v>0</v>
      </c>
      <c r="L35" s="2">
        <f t="shared" si="11"/>
        <v>0</v>
      </c>
      <c r="M35" s="2">
        <f t="shared" si="11"/>
        <v>0</v>
      </c>
      <c r="N35" s="2">
        <f t="shared" si="1"/>
        <v>0.9203539823008848</v>
      </c>
    </row>
    <row r="36" spans="1:14" ht="69">
      <c r="A36" s="21" t="s">
        <v>41</v>
      </c>
      <c r="B36" s="1">
        <f>C36+D36+E36+F36+G36</f>
        <v>8000</v>
      </c>
      <c r="C36" s="1">
        <v>8000</v>
      </c>
      <c r="D36" s="1">
        <v>0</v>
      </c>
      <c r="E36" s="1">
        <v>0</v>
      </c>
      <c r="F36" s="1">
        <v>0</v>
      </c>
      <c r="G36" s="1">
        <v>0</v>
      </c>
      <c r="H36" s="1">
        <f>I36+J36+K36+L36+M36</f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f t="shared" si="1"/>
        <v>0</v>
      </c>
    </row>
    <row r="37" spans="1:14" ht="27">
      <c r="A37" s="21" t="s">
        <v>42</v>
      </c>
      <c r="B37" s="1">
        <f>C37+D37+E37+F37+G37</f>
        <v>3300</v>
      </c>
      <c r="C37" s="1">
        <v>3300</v>
      </c>
      <c r="D37" s="1">
        <v>0</v>
      </c>
      <c r="E37" s="1">
        <v>0</v>
      </c>
      <c r="F37" s="1">
        <v>0</v>
      </c>
      <c r="G37" s="1">
        <v>0</v>
      </c>
      <c r="H37" s="1">
        <f>I37+J37+K37+L37+M37</f>
        <v>104</v>
      </c>
      <c r="I37" s="1">
        <v>104</v>
      </c>
      <c r="J37" s="1">
        <v>0</v>
      </c>
      <c r="K37" s="1">
        <v>0</v>
      </c>
      <c r="L37" s="1">
        <v>0</v>
      </c>
      <c r="M37" s="1">
        <v>0</v>
      </c>
      <c r="N37" s="1">
        <f t="shared" si="1"/>
        <v>3.151515151515152</v>
      </c>
    </row>
    <row r="38" spans="1:14" ht="45">
      <c r="A38" s="6" t="s">
        <v>44</v>
      </c>
      <c r="B38" s="2">
        <f>SUM(B39:B40)</f>
        <v>4210.6</v>
      </c>
      <c r="C38" s="2">
        <f aca="true" t="shared" si="12" ref="C38:M38">SUM(C39:C40)</f>
        <v>4210.6</v>
      </c>
      <c r="D38" s="3">
        <f t="shared" si="12"/>
        <v>0</v>
      </c>
      <c r="E38" s="2">
        <f t="shared" si="12"/>
        <v>0</v>
      </c>
      <c r="F38" s="2">
        <f t="shared" si="12"/>
        <v>0</v>
      </c>
      <c r="G38" s="2">
        <f t="shared" si="12"/>
        <v>0</v>
      </c>
      <c r="H38" s="2">
        <f t="shared" si="12"/>
        <v>2425.65</v>
      </c>
      <c r="I38" s="2">
        <f t="shared" si="12"/>
        <v>2425.65</v>
      </c>
      <c r="J38" s="3">
        <f t="shared" si="12"/>
        <v>0</v>
      </c>
      <c r="K38" s="2">
        <f t="shared" si="12"/>
        <v>0</v>
      </c>
      <c r="L38" s="2">
        <f t="shared" si="12"/>
        <v>0</v>
      </c>
      <c r="M38" s="2">
        <f t="shared" si="12"/>
        <v>0</v>
      </c>
      <c r="N38" s="2">
        <f t="shared" si="1"/>
        <v>57.60817935686126</v>
      </c>
    </row>
    <row r="39" spans="1:14" ht="27">
      <c r="A39" s="21" t="s">
        <v>45</v>
      </c>
      <c r="B39" s="1">
        <f>C39+D39+E39+F39</f>
        <v>2807.1</v>
      </c>
      <c r="C39" s="1">
        <v>2807.1</v>
      </c>
      <c r="D39" s="1">
        <v>0</v>
      </c>
      <c r="E39" s="1">
        <v>0</v>
      </c>
      <c r="F39" s="1">
        <v>0</v>
      </c>
      <c r="G39" s="1">
        <v>0</v>
      </c>
      <c r="H39" s="1">
        <f>I39+J39+K39+L39+M39</f>
        <v>1784.74</v>
      </c>
      <c r="I39" s="1">
        <v>1784.74</v>
      </c>
      <c r="J39" s="1">
        <v>0</v>
      </c>
      <c r="K39" s="1">
        <v>0</v>
      </c>
      <c r="L39" s="1">
        <v>0</v>
      </c>
      <c r="M39" s="1">
        <v>0</v>
      </c>
      <c r="N39" s="1">
        <f t="shared" si="1"/>
        <v>63.57949485233871</v>
      </c>
    </row>
    <row r="40" spans="1:14" ht="27">
      <c r="A40" s="21" t="s">
        <v>46</v>
      </c>
      <c r="B40" s="1">
        <f>C40+D40+E40+F40</f>
        <v>1403.5</v>
      </c>
      <c r="C40" s="1">
        <v>1403.5</v>
      </c>
      <c r="D40" s="1">
        <v>0</v>
      </c>
      <c r="E40" s="1">
        <v>0</v>
      </c>
      <c r="F40" s="1">
        <v>0</v>
      </c>
      <c r="G40" s="1">
        <v>0</v>
      </c>
      <c r="H40" s="1">
        <f>I40+J40+K40+L40+M40</f>
        <v>640.91</v>
      </c>
      <c r="I40" s="1">
        <v>640.91</v>
      </c>
      <c r="J40" s="1">
        <v>0</v>
      </c>
      <c r="K40" s="1">
        <v>0</v>
      </c>
      <c r="L40" s="1">
        <v>0</v>
      </c>
      <c r="M40" s="1">
        <v>0</v>
      </c>
      <c r="N40" s="1">
        <f t="shared" si="1"/>
        <v>45.665122907018166</v>
      </c>
    </row>
  </sheetData>
  <sheetProtection/>
  <mergeCells count="6">
    <mergeCell ref="A1:N1"/>
    <mergeCell ref="B2:F2"/>
    <mergeCell ref="H2:L2"/>
    <mergeCell ref="B3:F3"/>
    <mergeCell ref="H3:L3"/>
    <mergeCell ref="N2:N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2018-06-05T08:33:43Z</cp:lastPrinted>
  <dcterms:created xsi:type="dcterms:W3CDTF">2002-03-11T10:22:12Z</dcterms:created>
  <dcterms:modified xsi:type="dcterms:W3CDTF">2018-06-05T08:33:52Z</dcterms:modified>
  <cp:category/>
  <cp:version/>
  <cp:contentType/>
  <cp:contentStatus/>
</cp:coreProperties>
</file>