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9230" windowHeight="10320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0">'ГМР '!$A$1:$L$33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<sst xmlns="http://schemas.openxmlformats.org/spreadsheetml/2006/main" count="157" uniqueCount="78">
  <si>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</si>
  <si>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</si>
  <si>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</si>
  <si>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</si>
  <si>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</si>
  <si>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</si>
  <si>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</si>
  <si>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</si>
  <si>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</si>
  <si>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</si>
  <si>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</si>
  <si>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</si>
  <si>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</si>
  <si>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</si>
  <si>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</si>
  <si>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ИТОГО</t>
  </si>
  <si>
    <t>ПЛАН 2015 год</t>
  </si>
  <si>
    <t>Средства межбюджетных трансфертов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</si>
  <si>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</si>
  <si>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</si>
  <si>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</si>
  <si>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 xml:space="preserve">х </t>
  </si>
  <si>
    <t>х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</si>
  <si>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</si>
  <si>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</si>
  <si>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</si>
  <si>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</si>
  <si>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</si>
  <si>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</si>
  <si>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</si>
  <si>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</si>
  <si>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</si>
  <si>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</si>
  <si>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</si>
  <si>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</si>
  <si>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</si>
  <si>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</si>
  <si>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</si>
  <si>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</si>
  <si>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</si>
  <si>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</si>
  <si>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</si>
  <si>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</si>
  <si>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</si>
  <si>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</si>
  <si>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</si>
  <si>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</si>
  <si>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</si>
  <si>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</si>
  <si>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</si>
  <si>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</si>
  <si>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</si>
  <si>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</si>
  <si>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</si>
  <si>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</si>
  <si>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</si>
  <si>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</si>
  <si>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</si>
  <si>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</si>
  <si>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ФАКТ 2015</t>
  </si>
  <si>
    <t>Средства федерального бюджета</t>
  </si>
  <si>
    <t>ПЛАН 2015 год (тыс. руб.)</t>
  </si>
  <si>
    <t>ФАКТ 2015 (тыс. руб)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</si>
  <si>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</si>
  <si>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</si>
  <si>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</si>
  <si>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Развитие физической культуры и спорта, молодежная политикае, в т.ч. по подпрограммам</t>
  </si>
  <si>
    <t>Средства Гатчина</t>
  </si>
  <si>
    <t>Средства ЛО</t>
  </si>
  <si>
    <t>Средства Гатчины</t>
  </si>
  <si>
    <t>Обеспечение культурным досугом населения МО "Город Гатчина</t>
  </si>
  <si>
    <t>Создание условий для обеспечения качественным жильем граждан МО "Город Гатчина"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</si>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</sst>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0" fontId="5" fillId="35" borderId="0" xfId="0" applyFont="1" applyFill="1" applyAlignment="1">
      <alignment vertical="center"/>
    </xf>
    <xf numFmtId="164" fontId="5" fillId="35" borderId="0" xfId="0" applyNumberFormat="1" applyFont="1" applyFill="1" applyAlignment="1">
      <alignment vertical="center"/>
    </xf>
    <xf numFmtId="0" fontId="5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4" fillId="35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5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Y6" sqref="HY6"/>
    </sheetView>
  </sheetViews>
  <sheetFormatPr defaultColWidth="9.140625" defaultRowHeight="12.75" outlineLevelRow="1"/>
  <cols>
    <col min="1" max="1" width="30.57421875" style="19" customWidth="1"/>
    <col min="2" max="2" width="11.421875" style="19" customWidth="1"/>
    <col min="3" max="3" width="12.140625" style="19" customWidth="1"/>
    <col min="4" max="4" width="11.57421875" style="19" customWidth="1"/>
    <col min="5" max="5" width="10.00390625" style="19" customWidth="1"/>
    <col min="6" max="6" width="10.421875" style="19" customWidth="1"/>
    <col min="7" max="7" width="11.421875" style="19" customWidth="1"/>
    <col min="8" max="8" width="11.7109375" style="19" customWidth="1"/>
    <col min="9" max="9" width="12.140625" style="19" customWidth="1"/>
    <col min="10" max="10" width="10.7109375" style="19" customWidth="1"/>
    <col min="11" max="11" width="9.00390625" style="19" customWidth="1"/>
    <col min="12" max="12" width="14.28125" style="29" customWidth="1"/>
    <col min="13" max="13" width="11.421875" style="19" bestFit="1" customWidth="1"/>
    <col min="14" max="14" width="13.8515625" style="19" customWidth="1"/>
    <col min="15" max="16384" width="9.140625" style="32" customWidth="1"/>
  </cols>
  <sheetData>
    <row r="1" spans="1:12" ht="28.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customHeight="1">
      <c r="A2" s="51" t="s">
        <v>1</v>
      </c>
      <c r="B2" s="51" t="s">
        <v>61</v>
      </c>
      <c r="C2" s="51"/>
      <c r="D2" s="51"/>
      <c r="E2" s="51"/>
      <c r="F2" s="51"/>
      <c r="G2" s="47" t="s">
        <v>62</v>
      </c>
      <c r="H2" s="48"/>
      <c r="I2" s="48"/>
      <c r="J2" s="48"/>
      <c r="K2" s="48"/>
      <c r="L2" s="53" t="s">
        <v>0</v>
      </c>
    </row>
    <row r="3" spans="1:12" ht="16.5" customHeight="1">
      <c r="A3" s="51"/>
      <c r="B3" s="52" t="s">
        <v>15</v>
      </c>
      <c r="C3" s="44" t="s">
        <v>8</v>
      </c>
      <c r="D3" s="45"/>
      <c r="E3" s="45"/>
      <c r="F3" s="46"/>
      <c r="G3" s="52" t="s">
        <v>15</v>
      </c>
      <c r="H3" s="47" t="s">
        <v>8</v>
      </c>
      <c r="I3" s="48"/>
      <c r="J3" s="48"/>
      <c r="K3" s="49"/>
      <c r="L3" s="53"/>
    </row>
    <row r="4" spans="1:12" ht="35.25" customHeight="1">
      <c r="A4" s="51"/>
      <c r="B4" s="52"/>
      <c r="C4" s="6" t="s">
        <v>67</v>
      </c>
      <c r="D4" s="6" t="s">
        <v>7</v>
      </c>
      <c r="E4" s="6" t="s">
        <v>68</v>
      </c>
      <c r="F4" s="6" t="s">
        <v>60</v>
      </c>
      <c r="G4" s="52"/>
      <c r="H4" s="6" t="s">
        <v>69</v>
      </c>
      <c r="I4" s="6" t="s">
        <v>7</v>
      </c>
      <c r="J4" s="6" t="s">
        <v>68</v>
      </c>
      <c r="K4" s="6" t="s">
        <v>60</v>
      </c>
      <c r="L4" s="53"/>
    </row>
    <row r="5" spans="1:14" ht="54.75" customHeight="1">
      <c r="A5" s="10" t="s">
        <v>14</v>
      </c>
      <c r="B5" s="13">
        <f aca="true" t="shared" si="0" ref="B5:K5">B6+B10+B14+B17+B22+B27+B31</f>
        <v>647694.8999999999</v>
      </c>
      <c r="C5" s="13">
        <f t="shared" si="0"/>
        <v>547923.9</v>
      </c>
      <c r="D5" s="13">
        <f t="shared" si="0"/>
        <v>4615.8</v>
      </c>
      <c r="E5" s="13">
        <f t="shared" si="0"/>
        <v>91409.9</v>
      </c>
      <c r="F5" s="13">
        <f t="shared" si="0"/>
        <v>3745.3</v>
      </c>
      <c r="G5" s="13">
        <f t="shared" si="0"/>
        <v>606002.3700000001</v>
      </c>
      <c r="H5" s="13">
        <f t="shared" si="0"/>
        <v>520261.2</v>
      </c>
      <c r="I5" s="13">
        <f t="shared" si="0"/>
        <v>2865.87</v>
      </c>
      <c r="J5" s="13">
        <f t="shared" si="0"/>
        <v>79345</v>
      </c>
      <c r="K5" s="13">
        <f t="shared" si="0"/>
        <v>3530.3</v>
      </c>
      <c r="L5" s="25">
        <f aca="true" t="shared" si="1" ref="L5:L25">G5/B5*100</f>
        <v>93.56293680867337</v>
      </c>
      <c r="M5" s="39"/>
      <c r="N5" s="39"/>
    </row>
    <row r="6" spans="1:14" ht="78" customHeight="1">
      <c r="A6" s="11" t="s">
        <v>63</v>
      </c>
      <c r="B6" s="12">
        <f aca="true" t="shared" si="2" ref="B6:K6">SUM(B7:B9)</f>
        <v>34337.5</v>
      </c>
      <c r="C6" s="12">
        <f t="shared" si="2"/>
        <v>34337.5</v>
      </c>
      <c r="D6" s="12">
        <f t="shared" si="2"/>
        <v>0</v>
      </c>
      <c r="E6" s="12">
        <f t="shared" si="2"/>
        <v>0</v>
      </c>
      <c r="F6" s="12">
        <f t="shared" si="2"/>
        <v>0</v>
      </c>
      <c r="G6" s="12">
        <f t="shared" si="2"/>
        <v>32451.29</v>
      </c>
      <c r="H6" s="12">
        <f t="shared" si="2"/>
        <v>32451.29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27">
        <f t="shared" si="1"/>
        <v>94.50685111030215</v>
      </c>
      <c r="M6" s="39"/>
      <c r="N6" s="39"/>
    </row>
    <row r="7" spans="1:14" ht="73.5" customHeight="1">
      <c r="A7" s="33" t="s">
        <v>24</v>
      </c>
      <c r="B7" s="1">
        <f>SUM(C7:D7:E7:F7)</f>
        <v>19341</v>
      </c>
      <c r="C7" s="1">
        <v>19341</v>
      </c>
      <c r="D7" s="1"/>
      <c r="E7" s="1"/>
      <c r="F7" s="30"/>
      <c r="G7" s="1">
        <f>SUM(H7:I7:J7:K7)</f>
        <v>18938</v>
      </c>
      <c r="H7" s="1">
        <v>18938</v>
      </c>
      <c r="I7" s="1"/>
      <c r="J7" s="1"/>
      <c r="K7" s="30"/>
      <c r="L7" s="28">
        <f t="shared" si="1"/>
        <v>97.91634351894938</v>
      </c>
      <c r="M7" s="40"/>
      <c r="N7" s="40"/>
    </row>
    <row r="8" spans="1:14" ht="47.25" customHeight="1">
      <c r="A8" s="33" t="s">
        <v>64</v>
      </c>
      <c r="B8" s="1">
        <f>SUM(C8:D8:E8:F8)</f>
        <v>3996.7</v>
      </c>
      <c r="C8" s="1">
        <v>3996.7</v>
      </c>
      <c r="D8" s="1"/>
      <c r="E8" s="1"/>
      <c r="F8" s="30"/>
      <c r="G8" s="1">
        <f>SUM(H8:I8:J8:K8)</f>
        <v>3636.29</v>
      </c>
      <c r="H8" s="1">
        <v>3636.29</v>
      </c>
      <c r="I8" s="1"/>
      <c r="J8" s="1"/>
      <c r="K8" s="30"/>
      <c r="L8" s="28">
        <f t="shared" si="1"/>
        <v>90.98231040608502</v>
      </c>
      <c r="M8" s="40"/>
      <c r="N8" s="40"/>
    </row>
    <row r="9" spans="1:14" ht="60" customHeight="1">
      <c r="A9" s="33" t="s">
        <v>65</v>
      </c>
      <c r="B9" s="1">
        <f>SUM(C9:D9:E9:F9)</f>
        <v>10999.8</v>
      </c>
      <c r="C9" s="1">
        <v>10999.8</v>
      </c>
      <c r="D9" s="1"/>
      <c r="E9" s="1"/>
      <c r="F9" s="30"/>
      <c r="G9" s="1">
        <f>SUM(H9:I9:K9)</f>
        <v>9877</v>
      </c>
      <c r="H9" s="1">
        <v>9877</v>
      </c>
      <c r="I9" s="1"/>
      <c r="J9" s="1"/>
      <c r="K9" s="30"/>
      <c r="L9" s="28">
        <f t="shared" si="1"/>
        <v>89.79254168257606</v>
      </c>
      <c r="M9" s="40"/>
      <c r="N9" s="40"/>
    </row>
    <row r="10" spans="1:14" ht="72" customHeight="1" outlineLevel="1">
      <c r="A10" s="11" t="s">
        <v>66</v>
      </c>
      <c r="B10" s="12">
        <f aca="true" t="shared" si="3" ref="B10:K10">SUM(B11:B13)</f>
        <v>46568</v>
      </c>
      <c r="C10" s="12">
        <f t="shared" si="3"/>
        <v>42405</v>
      </c>
      <c r="D10" s="12">
        <f t="shared" si="3"/>
        <v>0</v>
      </c>
      <c r="E10" s="12">
        <f t="shared" si="3"/>
        <v>2137.7</v>
      </c>
      <c r="F10" s="12">
        <f t="shared" si="3"/>
        <v>2025.3</v>
      </c>
      <c r="G10" s="12">
        <f t="shared" si="3"/>
        <v>46499.9</v>
      </c>
      <c r="H10" s="12">
        <f t="shared" si="3"/>
        <v>42336.9</v>
      </c>
      <c r="I10" s="12">
        <f t="shared" si="3"/>
        <v>0</v>
      </c>
      <c r="J10" s="12">
        <f t="shared" si="3"/>
        <v>2137.7</v>
      </c>
      <c r="K10" s="12">
        <f t="shared" si="3"/>
        <v>2025.3</v>
      </c>
      <c r="L10" s="27">
        <f t="shared" si="1"/>
        <v>99.85376224016493</v>
      </c>
      <c r="M10" s="41"/>
      <c r="N10" s="39"/>
    </row>
    <row r="11" spans="1:14" ht="30" outlineLevel="1">
      <c r="A11" s="33" t="s">
        <v>18</v>
      </c>
      <c r="B11" s="1">
        <f>SUM(C11:D11:E11:F11)</f>
        <v>6200</v>
      </c>
      <c r="C11" s="1">
        <v>6200</v>
      </c>
      <c r="D11" s="1"/>
      <c r="E11" s="1"/>
      <c r="F11" s="30"/>
      <c r="G11" s="1">
        <f>SUM(H11:I11:J11:K11)</f>
        <v>6180</v>
      </c>
      <c r="H11" s="1">
        <v>6180</v>
      </c>
      <c r="I11" s="1"/>
      <c r="J11" s="1"/>
      <c r="K11" s="30"/>
      <c r="L11" s="28">
        <f>G11/B11*100</f>
        <v>99.67741935483872</v>
      </c>
      <c r="M11" s="41"/>
      <c r="N11" s="39"/>
    </row>
    <row r="12" spans="1:14" ht="21.75" customHeight="1" outlineLevel="1">
      <c r="A12" s="33" t="s">
        <v>28</v>
      </c>
      <c r="B12" s="1">
        <f>SUM(C12:D12:E12:F12)</f>
        <v>3090</v>
      </c>
      <c r="C12" s="1">
        <v>3090</v>
      </c>
      <c r="D12" s="1"/>
      <c r="E12" s="1"/>
      <c r="F12" s="30"/>
      <c r="G12" s="1">
        <f>SUM(H12:I12:J12:K12)</f>
        <v>3088.6</v>
      </c>
      <c r="H12" s="1">
        <v>3088.6</v>
      </c>
      <c r="I12" s="1"/>
      <c r="J12" s="1"/>
      <c r="K12" s="30"/>
      <c r="L12" s="28"/>
      <c r="M12" s="41"/>
      <c r="N12" s="39"/>
    </row>
    <row r="13" spans="1:14" s="56" customFormat="1" ht="34.5" customHeight="1">
      <c r="A13" s="33" t="s">
        <v>29</v>
      </c>
      <c r="B13" s="1">
        <f>SUM(C13:D13:E13:F13)</f>
        <v>37278</v>
      </c>
      <c r="C13" s="1">
        <v>33115</v>
      </c>
      <c r="D13" s="1"/>
      <c r="E13" s="1">
        <v>2137.7</v>
      </c>
      <c r="F13" s="30">
        <v>2025.3</v>
      </c>
      <c r="G13" s="1">
        <f>SUM(H13:I13:J13:K13)</f>
        <v>37231.3</v>
      </c>
      <c r="H13" s="1">
        <v>33068.3</v>
      </c>
      <c r="I13" s="1"/>
      <c r="J13" s="1">
        <v>2137.7</v>
      </c>
      <c r="K13" s="30">
        <v>2025.3</v>
      </c>
      <c r="L13" s="28">
        <f>G13/B13*100</f>
        <v>99.87472503889695</v>
      </c>
      <c r="M13" s="42"/>
      <c r="N13" s="43"/>
    </row>
    <row r="14" spans="1:14" ht="69.75" customHeight="1">
      <c r="A14" s="11" t="s">
        <v>32</v>
      </c>
      <c r="B14" s="12">
        <f aca="true" t="shared" si="4" ref="B14:H14">SUM(B15:B16)</f>
        <v>143245.3</v>
      </c>
      <c r="C14" s="12">
        <f t="shared" si="4"/>
        <v>128009.9</v>
      </c>
      <c r="D14" s="12">
        <f>SUM(D15:D16)</f>
        <v>70</v>
      </c>
      <c r="E14" s="12">
        <f>SUM(E15:E16)</f>
        <v>15165.4</v>
      </c>
      <c r="F14" s="12">
        <f>SUM(F15:F16)</f>
        <v>0</v>
      </c>
      <c r="G14" s="12">
        <f t="shared" si="4"/>
        <v>138274.8</v>
      </c>
      <c r="H14" s="12">
        <f t="shared" si="4"/>
        <v>124239.40000000001</v>
      </c>
      <c r="I14" s="12">
        <f>SUM(I15:I16)</f>
        <v>70</v>
      </c>
      <c r="J14" s="12">
        <f>SUM(J15:J16)</f>
        <v>13965.4</v>
      </c>
      <c r="K14" s="12">
        <f>SUM(K15:K16)</f>
        <v>0</v>
      </c>
      <c r="L14" s="27">
        <f t="shared" si="1"/>
        <v>96.5300781247273</v>
      </c>
      <c r="M14" s="39"/>
      <c r="N14" s="39"/>
    </row>
    <row r="15" spans="1:14" ht="54.75" customHeight="1" outlineLevel="1">
      <c r="A15" s="4" t="s">
        <v>19</v>
      </c>
      <c r="B15" s="1">
        <f>SUM(C15:D15:E15:F15)</f>
        <v>12325.9</v>
      </c>
      <c r="C15" s="1">
        <v>10755.9</v>
      </c>
      <c r="D15" s="1">
        <v>70</v>
      </c>
      <c r="E15" s="1">
        <v>1500</v>
      </c>
      <c r="F15" s="30"/>
      <c r="G15" s="1">
        <f>SUM(H15:I15:J15:K15)</f>
        <v>10138.8</v>
      </c>
      <c r="H15" s="1">
        <v>9768.8</v>
      </c>
      <c r="I15" s="1">
        <v>70</v>
      </c>
      <c r="J15" s="1">
        <v>300</v>
      </c>
      <c r="K15" s="30"/>
      <c r="L15" s="28">
        <f t="shared" si="1"/>
        <v>82.25606243763133</v>
      </c>
      <c r="M15" s="39"/>
      <c r="N15" s="39"/>
    </row>
    <row r="16" spans="1:14" ht="42.75" customHeight="1" outlineLevel="1">
      <c r="A16" s="4" t="s">
        <v>70</v>
      </c>
      <c r="B16" s="1">
        <f>SUM(C16:D16:E16:F16)</f>
        <v>130919.4</v>
      </c>
      <c r="C16" s="1">
        <v>117254</v>
      </c>
      <c r="D16" s="1">
        <v>0</v>
      </c>
      <c r="E16" s="1">
        <v>13665.4</v>
      </c>
      <c r="F16" s="30"/>
      <c r="G16" s="1">
        <f>SUM(H16:I16:J16:K16)</f>
        <v>128136</v>
      </c>
      <c r="H16" s="1">
        <v>114470.6</v>
      </c>
      <c r="I16" s="1">
        <v>0</v>
      </c>
      <c r="J16" s="1">
        <v>13665.4</v>
      </c>
      <c r="K16" s="30"/>
      <c r="L16" s="28">
        <f t="shared" si="1"/>
        <v>97.87395909238813</v>
      </c>
      <c r="M16" s="39"/>
      <c r="N16" s="39"/>
    </row>
    <row r="17" spans="1:14" ht="75.75" customHeight="1" outlineLevel="1">
      <c r="A17" s="11" t="s">
        <v>71</v>
      </c>
      <c r="B17" s="12">
        <f aca="true" t="shared" si="5" ref="B17:K17">SUM(B18:B21)</f>
        <v>68243.2</v>
      </c>
      <c r="C17" s="12">
        <f t="shared" si="5"/>
        <v>19216</v>
      </c>
      <c r="D17" s="12">
        <f t="shared" si="5"/>
        <v>0</v>
      </c>
      <c r="E17" s="12">
        <f t="shared" si="5"/>
        <v>47307.2</v>
      </c>
      <c r="F17" s="12">
        <f t="shared" si="5"/>
        <v>1720</v>
      </c>
      <c r="G17" s="12">
        <f t="shared" si="5"/>
        <v>53198.66</v>
      </c>
      <c r="H17" s="12">
        <f t="shared" si="5"/>
        <v>15251.36</v>
      </c>
      <c r="I17" s="12">
        <f t="shared" si="5"/>
        <v>0</v>
      </c>
      <c r="J17" s="12">
        <f t="shared" si="5"/>
        <v>36442.3</v>
      </c>
      <c r="K17" s="12">
        <f t="shared" si="5"/>
        <v>1505</v>
      </c>
      <c r="L17" s="27">
        <f t="shared" si="1"/>
        <v>77.95452147613243</v>
      </c>
      <c r="M17" s="39"/>
      <c r="N17" s="39"/>
    </row>
    <row r="18" spans="1:14" ht="71.25" customHeight="1" outlineLevel="1">
      <c r="A18" s="4" t="s">
        <v>34</v>
      </c>
      <c r="B18" s="1">
        <f>SUM(C18:D18:E18:F18)</f>
        <v>40335.2</v>
      </c>
      <c r="C18" s="1">
        <v>1378</v>
      </c>
      <c r="D18" s="1"/>
      <c r="E18" s="1">
        <v>37237.2</v>
      </c>
      <c r="F18" s="30">
        <v>1720</v>
      </c>
      <c r="G18" s="1">
        <f>SUM(H18:I18:J18:K18)</f>
        <v>39239.700000000004</v>
      </c>
      <c r="H18" s="1">
        <v>1292.4</v>
      </c>
      <c r="I18" s="1"/>
      <c r="J18" s="1">
        <v>36442.3</v>
      </c>
      <c r="K18" s="30">
        <v>1505</v>
      </c>
      <c r="L18" s="28">
        <f t="shared" si="1"/>
        <v>97.2840099962316</v>
      </c>
      <c r="M18" s="39"/>
      <c r="N18" s="39"/>
    </row>
    <row r="19" spans="1:14" ht="85.5" customHeight="1">
      <c r="A19" s="4" t="s">
        <v>35</v>
      </c>
      <c r="B19" s="1">
        <f>SUM(C19:D19:E19:F19)</f>
        <v>3948</v>
      </c>
      <c r="C19" s="1">
        <v>3948</v>
      </c>
      <c r="D19" s="1"/>
      <c r="E19" s="1"/>
      <c r="F19" s="30"/>
      <c r="G19" s="1">
        <f>SUM(H19:I19:J19:K19)</f>
        <v>2416.26</v>
      </c>
      <c r="H19" s="1">
        <v>2416.26</v>
      </c>
      <c r="I19" s="1"/>
      <c r="J19" s="1"/>
      <c r="K19" s="30"/>
      <c r="L19" s="28">
        <f t="shared" si="1"/>
        <v>61.20212765957448</v>
      </c>
      <c r="M19" s="39"/>
      <c r="N19" s="39"/>
    </row>
    <row r="20" spans="1:14" ht="75" customHeight="1" outlineLevel="1">
      <c r="A20" s="4" t="s">
        <v>36</v>
      </c>
      <c r="B20" s="1">
        <f>SUM(C20:D20:E20:F20)</f>
        <v>13890</v>
      </c>
      <c r="C20" s="1">
        <v>13890</v>
      </c>
      <c r="D20" s="1"/>
      <c r="E20" s="1"/>
      <c r="F20" s="30"/>
      <c r="G20" s="1">
        <f>SUM(H20:I20:J20:K20)</f>
        <v>11542.7</v>
      </c>
      <c r="H20" s="1">
        <v>11542.7</v>
      </c>
      <c r="I20" s="1"/>
      <c r="J20" s="1"/>
      <c r="K20" s="30"/>
      <c r="L20" s="28">
        <f t="shared" si="1"/>
        <v>83.10079193664507</v>
      </c>
      <c r="M20" s="39"/>
      <c r="N20" s="39"/>
    </row>
    <row r="21" spans="1:14" ht="75" customHeight="1" outlineLevel="1">
      <c r="A21" s="4" t="s">
        <v>56</v>
      </c>
      <c r="B21" s="1">
        <f>SUM(C21:D21:E21:F21)</f>
        <v>10070</v>
      </c>
      <c r="C21" s="1"/>
      <c r="D21" s="1"/>
      <c r="E21" s="1">
        <v>10070</v>
      </c>
      <c r="F21" s="30"/>
      <c r="G21" s="1">
        <f>SUM(H21:I21:J21:K21)</f>
        <v>0</v>
      </c>
      <c r="H21" s="1"/>
      <c r="I21" s="1"/>
      <c r="J21" s="1">
        <v>0</v>
      </c>
      <c r="K21" s="30"/>
      <c r="L21" s="28">
        <f t="shared" si="1"/>
        <v>0</v>
      </c>
      <c r="M21" s="39"/>
      <c r="N21" s="39"/>
    </row>
    <row r="22" spans="1:14" ht="85.5" customHeight="1">
      <c r="A22" s="11" t="s">
        <v>72</v>
      </c>
      <c r="B22" s="12">
        <f aca="true" t="shared" si="6" ref="B22:K22">SUM(B23:B26)</f>
        <v>291332.89999999997</v>
      </c>
      <c r="C22" s="12">
        <f t="shared" si="6"/>
        <v>266211.6</v>
      </c>
      <c r="D22" s="12">
        <f t="shared" si="6"/>
        <v>2200</v>
      </c>
      <c r="E22" s="12">
        <f t="shared" si="6"/>
        <v>22921.3</v>
      </c>
      <c r="F22" s="12">
        <f t="shared" si="6"/>
        <v>0</v>
      </c>
      <c r="G22" s="12">
        <f t="shared" si="6"/>
        <v>280538.95</v>
      </c>
      <c r="H22" s="12">
        <f t="shared" si="6"/>
        <v>255417.65</v>
      </c>
      <c r="I22" s="12">
        <f t="shared" si="6"/>
        <v>2200</v>
      </c>
      <c r="J22" s="12">
        <f t="shared" si="6"/>
        <v>22921.3</v>
      </c>
      <c r="K22" s="12">
        <f t="shared" si="6"/>
        <v>0</v>
      </c>
      <c r="L22" s="27">
        <f t="shared" si="1"/>
        <v>96.29497732662533</v>
      </c>
      <c r="M22" s="39"/>
      <c r="N22" s="39"/>
    </row>
    <row r="23" spans="1:14" ht="61.5" customHeight="1" outlineLevel="1">
      <c r="A23" s="5" t="s">
        <v>73</v>
      </c>
      <c r="B23" s="1">
        <f>SUM(C23:D23:E23:F23)</f>
        <v>121302</v>
      </c>
      <c r="C23" s="1">
        <v>121302</v>
      </c>
      <c r="D23" s="1"/>
      <c r="E23" s="1"/>
      <c r="F23" s="30"/>
      <c r="G23" s="1">
        <f>SUM(H23:I23)</f>
        <v>117732.35</v>
      </c>
      <c r="H23" s="1">
        <v>117732.35</v>
      </c>
      <c r="I23" s="1"/>
      <c r="J23" s="1"/>
      <c r="K23" s="30"/>
      <c r="L23" s="28">
        <f t="shared" si="1"/>
        <v>97.05722082076142</v>
      </c>
      <c r="M23" s="39"/>
      <c r="N23" s="39"/>
    </row>
    <row r="24" spans="1:14" ht="56.25" customHeight="1" outlineLevel="1">
      <c r="A24" s="5" t="s">
        <v>74</v>
      </c>
      <c r="B24" s="1">
        <f>SUM(C24:D24:E24:F24)</f>
        <v>71003.8</v>
      </c>
      <c r="C24" s="1">
        <v>68328.8</v>
      </c>
      <c r="D24" s="1">
        <v>200</v>
      </c>
      <c r="E24" s="1">
        <v>2475</v>
      </c>
      <c r="F24" s="30"/>
      <c r="G24" s="1">
        <f>SUM(H24:I24:J24:K24)</f>
        <v>68389.7</v>
      </c>
      <c r="H24" s="1">
        <v>65714.7</v>
      </c>
      <c r="I24" s="1">
        <v>200</v>
      </c>
      <c r="J24" s="1">
        <v>2475</v>
      </c>
      <c r="K24" s="30"/>
      <c r="L24" s="28">
        <f t="shared" si="1"/>
        <v>96.31836605928132</v>
      </c>
      <c r="M24" s="39"/>
      <c r="N24" s="39"/>
    </row>
    <row r="25" spans="1:14" ht="99" customHeight="1" outlineLevel="1">
      <c r="A25" s="5" t="s">
        <v>39</v>
      </c>
      <c r="B25" s="1">
        <f>SUM(C25:D25:E25:F25)</f>
        <v>12833.8</v>
      </c>
      <c r="C25" s="1">
        <v>12833.8</v>
      </c>
      <c r="D25" s="1">
        <v>0</v>
      </c>
      <c r="E25" s="1"/>
      <c r="F25" s="30"/>
      <c r="G25" s="1">
        <f>SUM(H25:I25:J25:K25)</f>
        <v>11117.6</v>
      </c>
      <c r="H25" s="1">
        <v>11117.6</v>
      </c>
      <c r="I25" s="1">
        <v>0</v>
      </c>
      <c r="J25" s="1"/>
      <c r="K25" s="30"/>
      <c r="L25" s="28">
        <f t="shared" si="1"/>
        <v>86.62749925976718</v>
      </c>
      <c r="M25" s="39"/>
      <c r="N25" s="39"/>
    </row>
    <row r="26" spans="1:14" ht="97.5" customHeight="1">
      <c r="A26" s="5" t="s">
        <v>40</v>
      </c>
      <c r="B26" s="1">
        <f>SUM(C26:D26:E26:F26)</f>
        <v>86193.3</v>
      </c>
      <c r="C26" s="1">
        <v>63747</v>
      </c>
      <c r="D26" s="1">
        <v>2000</v>
      </c>
      <c r="E26" s="1">
        <v>20446.3</v>
      </c>
      <c r="F26" s="30"/>
      <c r="G26" s="1">
        <f>SUM(H26:I26:J26:K26)</f>
        <v>83299.3</v>
      </c>
      <c r="H26" s="1">
        <v>60853</v>
      </c>
      <c r="I26" s="1">
        <v>2000</v>
      </c>
      <c r="J26" s="1">
        <v>20446.3</v>
      </c>
      <c r="K26" s="30"/>
      <c r="L26" s="28">
        <f aca="true" t="shared" si="7" ref="L26:L33">G26/B26*100</f>
        <v>96.64243044412964</v>
      </c>
      <c r="M26" s="39"/>
      <c r="N26" s="39"/>
    </row>
    <row r="27" spans="1:14" ht="78.75" customHeight="1" outlineLevel="1">
      <c r="A27" s="11" t="s">
        <v>75</v>
      </c>
      <c r="B27" s="12">
        <f aca="true" t="shared" si="8" ref="B27:K27">SUM(B28:B30)</f>
        <v>59770.3</v>
      </c>
      <c r="C27" s="12">
        <f t="shared" si="8"/>
        <v>54142</v>
      </c>
      <c r="D27" s="12">
        <f t="shared" si="8"/>
        <v>1750</v>
      </c>
      <c r="E27" s="12">
        <f t="shared" si="8"/>
        <v>3878.3</v>
      </c>
      <c r="F27" s="12">
        <f t="shared" si="8"/>
        <v>0</v>
      </c>
      <c r="G27" s="12">
        <f t="shared" si="8"/>
        <v>50849</v>
      </c>
      <c r="H27" s="12">
        <f t="shared" si="8"/>
        <v>46970.700000000004</v>
      </c>
      <c r="I27" s="12">
        <f t="shared" si="8"/>
        <v>0</v>
      </c>
      <c r="J27" s="12">
        <f t="shared" si="8"/>
        <v>3878.3</v>
      </c>
      <c r="K27" s="12">
        <f t="shared" si="8"/>
        <v>0</v>
      </c>
      <c r="L27" s="27">
        <f t="shared" si="7"/>
        <v>85.07402505926856</v>
      </c>
      <c r="M27" s="39"/>
      <c r="N27" s="39"/>
    </row>
    <row r="28" spans="1:14" ht="64.5" customHeight="1" outlineLevel="1">
      <c r="A28" s="4" t="s">
        <v>41</v>
      </c>
      <c r="B28" s="1">
        <f>SUM(C28:D28:E28:F28)</f>
        <v>18663</v>
      </c>
      <c r="C28" s="1">
        <v>14784.7</v>
      </c>
      <c r="D28" s="1"/>
      <c r="E28" s="1">
        <v>3878.3</v>
      </c>
      <c r="F28" s="30"/>
      <c r="G28" s="1">
        <f>SUM(H28:I28:J28:K28)</f>
        <v>12480.5</v>
      </c>
      <c r="H28" s="1">
        <v>8602.2</v>
      </c>
      <c r="I28" s="1"/>
      <c r="J28" s="1">
        <v>3878.3</v>
      </c>
      <c r="K28" s="30"/>
      <c r="L28" s="28">
        <f t="shared" si="7"/>
        <v>66.87295718801907</v>
      </c>
      <c r="M28" s="39"/>
      <c r="N28" s="39"/>
    </row>
    <row r="29" spans="1:14" ht="57.75" customHeight="1" outlineLevel="1">
      <c r="A29" s="38" t="s">
        <v>42</v>
      </c>
      <c r="B29" s="1">
        <f>SUM(C29:D29:E29:F29)</f>
        <v>36453.8</v>
      </c>
      <c r="C29" s="1">
        <v>36453.8</v>
      </c>
      <c r="D29" s="1"/>
      <c r="E29" s="1"/>
      <c r="F29" s="30"/>
      <c r="G29" s="1">
        <f>SUM(H29:I29:J29:K29)</f>
        <v>36230.4</v>
      </c>
      <c r="H29" s="1">
        <v>36230.4</v>
      </c>
      <c r="I29" s="1"/>
      <c r="J29" s="1"/>
      <c r="K29" s="30"/>
      <c r="L29" s="28">
        <f t="shared" si="7"/>
        <v>99.38716951319205</v>
      </c>
      <c r="M29" s="39"/>
      <c r="N29" s="39"/>
    </row>
    <row r="30" spans="1:14" ht="51" customHeight="1" outlineLevel="1">
      <c r="A30" s="33" t="s">
        <v>76</v>
      </c>
      <c r="B30" s="1">
        <f>SUM(C30:D30:E30:F30)</f>
        <v>4653.5</v>
      </c>
      <c r="C30" s="1">
        <v>2903.5</v>
      </c>
      <c r="D30" s="1">
        <v>1750</v>
      </c>
      <c r="E30" s="1"/>
      <c r="F30" s="30"/>
      <c r="G30" s="1">
        <f>SUM(H30:I30:J30:K30)</f>
        <v>2138.1</v>
      </c>
      <c r="H30" s="1">
        <v>2138.1</v>
      </c>
      <c r="I30" s="1">
        <v>0</v>
      </c>
      <c r="J30" s="1"/>
      <c r="K30" s="30"/>
      <c r="L30" s="28">
        <f t="shared" si="7"/>
        <v>45.94606210379284</v>
      </c>
      <c r="M30" s="39"/>
      <c r="N30" s="39"/>
    </row>
    <row r="31" spans="1:14" ht="83.25" customHeight="1">
      <c r="A31" s="11" t="s">
        <v>77</v>
      </c>
      <c r="B31" s="12">
        <f aca="true" t="shared" si="9" ref="B31:K31">SUM(B32:B33)</f>
        <v>4197.7</v>
      </c>
      <c r="C31" s="12">
        <f t="shared" si="9"/>
        <v>3601.9</v>
      </c>
      <c r="D31" s="12">
        <f t="shared" si="9"/>
        <v>595.8</v>
      </c>
      <c r="E31" s="12">
        <f t="shared" si="9"/>
        <v>0</v>
      </c>
      <c r="F31" s="12">
        <f t="shared" si="9"/>
        <v>0</v>
      </c>
      <c r="G31" s="12">
        <f t="shared" si="9"/>
        <v>4189.77</v>
      </c>
      <c r="H31" s="12">
        <f t="shared" si="9"/>
        <v>3593.9</v>
      </c>
      <c r="I31" s="12">
        <f t="shared" si="9"/>
        <v>595.87</v>
      </c>
      <c r="J31" s="12">
        <f t="shared" si="9"/>
        <v>0</v>
      </c>
      <c r="K31" s="12">
        <f t="shared" si="9"/>
        <v>0</v>
      </c>
      <c r="L31" s="27">
        <f t="shared" si="7"/>
        <v>99.81108702384641</v>
      </c>
      <c r="M31" s="39"/>
      <c r="N31" s="39"/>
    </row>
    <row r="32" spans="1:14" ht="57.75" customHeight="1" outlineLevel="1">
      <c r="A32" s="33" t="s">
        <v>20</v>
      </c>
      <c r="B32" s="1">
        <f>SUM(C32:D32:E32:F32)</f>
        <v>1225</v>
      </c>
      <c r="C32" s="1">
        <v>1225</v>
      </c>
      <c r="D32" s="1"/>
      <c r="E32" s="1"/>
      <c r="F32" s="30"/>
      <c r="G32" s="1">
        <f>SUM(H32:I32:J32:K32)</f>
        <v>1225</v>
      </c>
      <c r="H32" s="1">
        <v>1225</v>
      </c>
      <c r="I32" s="1"/>
      <c r="J32" s="1"/>
      <c r="K32" s="30"/>
      <c r="L32" s="28">
        <f t="shared" si="7"/>
        <v>100</v>
      </c>
      <c r="M32" s="39"/>
      <c r="N32" s="39"/>
    </row>
    <row r="33" spans="1:14" ht="84" customHeight="1" outlineLevel="1">
      <c r="A33" s="33" t="s">
        <v>47</v>
      </c>
      <c r="B33" s="1">
        <f>SUM(C33:D33:E33:F33)</f>
        <v>2972.7</v>
      </c>
      <c r="C33" s="1">
        <v>2376.9</v>
      </c>
      <c r="D33" s="1">
        <v>595.8</v>
      </c>
      <c r="E33" s="1"/>
      <c r="F33" s="30"/>
      <c r="G33" s="1">
        <f>SUM(H33:I33)</f>
        <v>2964.77</v>
      </c>
      <c r="H33" s="1">
        <v>2368.9</v>
      </c>
      <c r="I33" s="1">
        <v>595.87</v>
      </c>
      <c r="J33" s="1"/>
      <c r="K33" s="30"/>
      <c r="L33" s="28">
        <f t="shared" si="7"/>
        <v>99.73323914286676</v>
      </c>
      <c r="M33" s="39"/>
      <c r="N33" s="39"/>
    </row>
    <row r="34" spans="2:14" ht="35.25" customHeight="1" outlineLevel="1">
      <c r="B34" s="24"/>
      <c r="C34" s="24"/>
      <c r="D34" s="24"/>
      <c r="E34" s="24"/>
      <c r="F34" s="24"/>
      <c r="G34" s="24"/>
      <c r="H34" s="24"/>
      <c r="I34" s="24"/>
      <c r="J34" s="24"/>
      <c r="K34" s="24"/>
      <c r="M34" s="39"/>
      <c r="N34" s="39"/>
    </row>
    <row r="35" spans="2:14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M35" s="39"/>
      <c r="N35" s="39"/>
    </row>
    <row r="36" spans="2:14" ht="47.25" customHeight="1" outlineLevel="1">
      <c r="B36" s="24"/>
      <c r="C36" s="24"/>
      <c r="D36" s="24"/>
      <c r="E36" s="24"/>
      <c r="F36" s="24"/>
      <c r="G36" s="24"/>
      <c r="H36" s="24"/>
      <c r="I36" s="24"/>
      <c r="J36" s="24"/>
      <c r="K36" s="24"/>
      <c r="M36" s="39"/>
      <c r="N36" s="39"/>
    </row>
    <row r="37" spans="2:14" ht="85.5" customHeight="1" outlineLevel="1">
      <c r="B37" s="24"/>
      <c r="C37" s="24"/>
      <c r="D37" s="24"/>
      <c r="E37" s="24"/>
      <c r="F37" s="24"/>
      <c r="G37" s="24"/>
      <c r="H37" s="24"/>
      <c r="I37" s="24"/>
      <c r="J37" s="24"/>
      <c r="K37" s="24"/>
      <c r="M37" s="39"/>
      <c r="N37" s="39"/>
    </row>
    <row r="38" spans="2:14" ht="54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M38" s="39"/>
      <c r="N38" s="39"/>
    </row>
    <row r="39" spans="2:11" ht="33" customHeight="1" outlineLevel="1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63.75" customHeight="1" outlineLevel="1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31.5" customHeight="1" outlineLevel="1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21.75" customHeight="1" outlineLevel="1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5"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5"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5"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5"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5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5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5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5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5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5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1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15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2:11" ht="15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15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15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15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15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">
      <c r="B65" s="24"/>
      <c r="C65" s="24"/>
      <c r="D65" s="24"/>
      <c r="E65" s="24"/>
      <c r="F65" s="24"/>
      <c r="G65" s="24"/>
      <c r="H65" s="24"/>
      <c r="I65" s="24"/>
      <c r="J65" s="24"/>
      <c r="K65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" right="0.7086614173228347" top="0" bottom="0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0" t="s">
        <v>57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5" customHeight="1">
      <c r="A2" s="51" t="s">
        <v>1</v>
      </c>
      <c r="B2" s="51" t="s">
        <v>16</v>
      </c>
      <c r="C2" s="51"/>
      <c r="D2" s="51"/>
      <c r="E2" s="51"/>
      <c r="F2" s="47" t="s">
        <v>59</v>
      </c>
      <c r="G2" s="48"/>
      <c r="H2" s="48"/>
      <c r="I2" s="48"/>
      <c r="J2" s="53" t="s">
        <v>0</v>
      </c>
    </row>
    <row r="3" spans="1:10" ht="16.5" customHeight="1">
      <c r="A3" s="51"/>
      <c r="B3" s="52" t="s">
        <v>15</v>
      </c>
      <c r="C3" s="51" t="s">
        <v>8</v>
      </c>
      <c r="D3" s="51"/>
      <c r="E3" s="54" t="s">
        <v>9</v>
      </c>
      <c r="F3" s="52" t="s">
        <v>15</v>
      </c>
      <c r="G3" s="51" t="s">
        <v>8</v>
      </c>
      <c r="H3" s="51"/>
      <c r="I3" s="54" t="s">
        <v>9</v>
      </c>
      <c r="J3" s="53"/>
    </row>
    <row r="4" spans="1:10" ht="35.25" customHeight="1">
      <c r="A4" s="51"/>
      <c r="B4" s="52"/>
      <c r="C4" s="6" t="s">
        <v>27</v>
      </c>
      <c r="D4" s="6" t="s">
        <v>17</v>
      </c>
      <c r="E4" s="55"/>
      <c r="F4" s="52"/>
      <c r="G4" s="6" t="s">
        <v>27</v>
      </c>
      <c r="H4" s="6" t="s">
        <v>17</v>
      </c>
      <c r="I4" s="55"/>
      <c r="J4" s="53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21</v>
      </c>
      <c r="D5" s="35" t="s">
        <v>21</v>
      </c>
      <c r="E5" s="9">
        <v>100</v>
      </c>
      <c r="F5" s="9">
        <f>SUM(F6:F8)</f>
        <v>742087.2</v>
      </c>
      <c r="G5" s="35" t="s">
        <v>21</v>
      </c>
      <c r="H5" s="35" t="s">
        <v>21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21</v>
      </c>
      <c r="D6" s="16" t="s">
        <v>22</v>
      </c>
      <c r="E6" s="1">
        <f>B6/B$5*100</f>
        <v>47.63757394089656</v>
      </c>
      <c r="F6" s="36">
        <v>357692.22</v>
      </c>
      <c r="G6" s="16" t="s">
        <v>22</v>
      </c>
      <c r="H6" s="16" t="s">
        <v>22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21</v>
      </c>
      <c r="D7" s="16" t="s">
        <v>22</v>
      </c>
      <c r="E7" s="1">
        <f>B7/B$5*100</f>
        <v>35.42898291642457</v>
      </c>
      <c r="F7" s="36">
        <v>264177.62</v>
      </c>
      <c r="G7" s="16" t="s">
        <v>22</v>
      </c>
      <c r="H7" s="16" t="s">
        <v>22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21</v>
      </c>
      <c r="D8" s="17" t="s">
        <v>22</v>
      </c>
      <c r="E8" s="1">
        <f>B8/B$5*100</f>
        <v>16.933443142678883</v>
      </c>
      <c r="F8" s="37">
        <v>120217.36</v>
      </c>
      <c r="G8" s="17" t="s">
        <v>22</v>
      </c>
      <c r="H8" s="17" t="s">
        <v>22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4.2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8.5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23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30" outlineLevel="1">
      <c r="A16" s="4" t="s">
        <v>24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25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26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31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18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28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29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32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19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30" outlineLevel="1">
      <c r="A25" s="4" t="s">
        <v>30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33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34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35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36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56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44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38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37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39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40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45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41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42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43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46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20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47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  <row r="53" spans="2:9" ht="15">
      <c r="B53" s="24"/>
      <c r="C53" s="24"/>
      <c r="D53" s="24"/>
      <c r="E53" s="24"/>
      <c r="F53" s="24"/>
      <c r="G53" s="24"/>
      <c r="H53" s="24"/>
      <c r="I53" s="24"/>
    </row>
    <row r="54" spans="2:9" ht="15">
      <c r="B54" s="24"/>
      <c r="C54" s="24"/>
      <c r="D54" s="24"/>
      <c r="E54" s="24"/>
      <c r="F54" s="24"/>
      <c r="G54" s="24"/>
      <c r="H54" s="24"/>
      <c r="I54" s="24"/>
    </row>
    <row r="55" spans="2:9" ht="15">
      <c r="B55" s="24"/>
      <c r="C55" s="24"/>
      <c r="D55" s="24"/>
      <c r="E55" s="24"/>
      <c r="F55" s="24"/>
      <c r="G55" s="24"/>
      <c r="H55" s="24"/>
      <c r="I55" s="24"/>
    </row>
    <row r="56" spans="2:9" ht="15">
      <c r="B56" s="24"/>
      <c r="C56" s="24"/>
      <c r="D56" s="24"/>
      <c r="E56" s="24"/>
      <c r="F56" s="24"/>
      <c r="G56" s="24"/>
      <c r="H56" s="24"/>
      <c r="I56" s="24"/>
    </row>
    <row r="57" spans="2:9" ht="15">
      <c r="B57" s="24"/>
      <c r="C57" s="24"/>
      <c r="D57" s="24"/>
      <c r="E57" s="24"/>
      <c r="F57" s="24"/>
      <c r="G57" s="24"/>
      <c r="H57" s="24"/>
      <c r="I57" s="24"/>
    </row>
    <row r="58" spans="2:9" ht="15">
      <c r="B58" s="24"/>
      <c r="C58" s="24"/>
      <c r="D58" s="24"/>
      <c r="E58" s="24"/>
      <c r="F58" s="24"/>
      <c r="G58" s="24"/>
      <c r="H58" s="24"/>
      <c r="I58" s="24"/>
    </row>
    <row r="59" spans="2:9" ht="15">
      <c r="B59" s="24"/>
      <c r="C59" s="24"/>
      <c r="D59" s="24"/>
      <c r="E59" s="24"/>
      <c r="F59" s="24"/>
      <c r="G59" s="24"/>
      <c r="H59" s="24"/>
      <c r="I59" s="24"/>
    </row>
    <row r="60" spans="2:9" ht="15">
      <c r="B60" s="24"/>
      <c r="C60" s="24"/>
      <c r="D60" s="24"/>
      <c r="E60" s="24"/>
      <c r="F60" s="24"/>
      <c r="G60" s="24"/>
      <c r="H60" s="24"/>
      <c r="I60" s="24"/>
    </row>
    <row r="61" spans="2:9" ht="15">
      <c r="B61" s="24"/>
      <c r="C61" s="24"/>
      <c r="D61" s="24"/>
      <c r="E61" s="24"/>
      <c r="F61" s="24"/>
      <c r="G61" s="24"/>
      <c r="H61" s="24"/>
      <c r="I61" s="24"/>
    </row>
    <row r="62" spans="2:9" ht="15">
      <c r="B62" s="24"/>
      <c r="C62" s="24"/>
      <c r="D62" s="24"/>
      <c r="E62" s="24"/>
      <c r="F62" s="24"/>
      <c r="G62" s="24"/>
      <c r="H62" s="24"/>
      <c r="I62" s="24"/>
    </row>
    <row r="63" spans="2:9" ht="15">
      <c r="B63" s="24"/>
      <c r="C63" s="24"/>
      <c r="D63" s="24"/>
      <c r="E63" s="24"/>
      <c r="F63" s="24"/>
      <c r="G63" s="24"/>
      <c r="H63" s="24"/>
      <c r="I63" s="24"/>
    </row>
    <row r="64" spans="2:9" ht="15">
      <c r="B64" s="24"/>
      <c r="C64" s="24"/>
      <c r="D64" s="24"/>
      <c r="E64" s="24"/>
      <c r="F64" s="24"/>
      <c r="G64" s="24"/>
      <c r="H64" s="24"/>
      <c r="I64" s="24"/>
    </row>
    <row r="65" spans="2:9" ht="15">
      <c r="B65" s="24"/>
      <c r="C65" s="24"/>
      <c r="D65" s="24"/>
      <c r="E65" s="24"/>
      <c r="F65" s="24"/>
      <c r="G65" s="24"/>
      <c r="H65" s="24"/>
      <c r="I65" s="24"/>
    </row>
    <row r="66" spans="2:9" ht="15">
      <c r="B66" s="24"/>
      <c r="C66" s="24"/>
      <c r="D66" s="24"/>
      <c r="E66" s="24"/>
      <c r="F66" s="24"/>
      <c r="G66" s="24"/>
      <c r="H66" s="24"/>
      <c r="I66" s="24"/>
    </row>
    <row r="67" spans="2:9" ht="15">
      <c r="B67" s="24"/>
      <c r="C67" s="24"/>
      <c r="D67" s="24"/>
      <c r="E67" s="24"/>
      <c r="F67" s="24"/>
      <c r="G67" s="24"/>
      <c r="H67" s="24"/>
      <c r="I67" s="24"/>
    </row>
    <row r="68" spans="2:9" ht="15">
      <c r="B68" s="24"/>
      <c r="C68" s="24"/>
      <c r="D68" s="24"/>
      <c r="E68" s="24"/>
      <c r="F68" s="24"/>
      <c r="G68" s="24"/>
      <c r="H68" s="24"/>
      <c r="I68" s="24"/>
    </row>
    <row r="69" spans="2:9" ht="15">
      <c r="B69" s="24"/>
      <c r="C69" s="24"/>
      <c r="D69" s="24"/>
      <c r="E69" s="24"/>
      <c r="F69" s="24"/>
      <c r="G69" s="24"/>
      <c r="H69" s="24"/>
      <c r="I69" s="24"/>
    </row>
    <row r="70" spans="2:9" ht="15">
      <c r="B70" s="24"/>
      <c r="C70" s="24"/>
      <c r="D70" s="24"/>
      <c r="E70" s="24"/>
      <c r="F70" s="24"/>
      <c r="G70" s="24"/>
      <c r="H70" s="24"/>
      <c r="I70" s="24"/>
    </row>
    <row r="71" spans="2:9" ht="15">
      <c r="B71" s="24"/>
      <c r="C71" s="24"/>
      <c r="D71" s="24"/>
      <c r="E71" s="24"/>
      <c r="F71" s="24"/>
      <c r="G71" s="24"/>
      <c r="H71" s="24"/>
      <c r="I71" s="24"/>
    </row>
    <row r="72" spans="2:9" ht="15">
      <c r="B72" s="24"/>
      <c r="C72" s="24"/>
      <c r="D72" s="24"/>
      <c r="E72" s="24"/>
      <c r="F72" s="24"/>
      <c r="G72" s="24"/>
      <c r="H72" s="24"/>
      <c r="I72" s="24"/>
    </row>
    <row r="73" spans="2:9" ht="15">
      <c r="B73" s="24"/>
      <c r="C73" s="24"/>
      <c r="D73" s="24"/>
      <c r="E73" s="24"/>
      <c r="F73" s="24"/>
      <c r="G73" s="24"/>
      <c r="H73" s="24"/>
      <c r="I73" s="24"/>
    </row>
    <row r="74" spans="2:9" ht="1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E3:E4"/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5" customHeight="1">
      <c r="A2" s="51"/>
      <c r="B2" s="51" t="s">
        <v>16</v>
      </c>
      <c r="C2" s="51"/>
      <c r="D2" s="51"/>
      <c r="E2" s="51"/>
      <c r="F2" s="47" t="s">
        <v>59</v>
      </c>
      <c r="G2" s="48"/>
      <c r="H2" s="48"/>
      <c r="I2" s="48"/>
      <c r="J2" s="53" t="s">
        <v>0</v>
      </c>
    </row>
    <row r="3" spans="1:10" ht="16.5" customHeight="1">
      <c r="A3" s="51"/>
      <c r="B3" s="52" t="s">
        <v>15</v>
      </c>
      <c r="C3" s="51" t="s">
        <v>8</v>
      </c>
      <c r="D3" s="51"/>
      <c r="E3" s="54" t="s">
        <v>9</v>
      </c>
      <c r="F3" s="52" t="s">
        <v>15</v>
      </c>
      <c r="G3" s="51" t="s">
        <v>8</v>
      </c>
      <c r="H3" s="51"/>
      <c r="I3" s="54" t="s">
        <v>9</v>
      </c>
      <c r="J3" s="53"/>
    </row>
    <row r="4" spans="1:10" ht="35.25" customHeight="1">
      <c r="A4" s="51"/>
      <c r="B4" s="52"/>
      <c r="C4" s="6" t="s">
        <v>48</v>
      </c>
      <c r="D4" s="6" t="s">
        <v>17</v>
      </c>
      <c r="E4" s="55"/>
      <c r="F4" s="52"/>
      <c r="G4" s="6" t="s">
        <v>48</v>
      </c>
      <c r="H4" s="6" t="s">
        <v>17</v>
      </c>
      <c r="I4" s="55"/>
      <c r="J4" s="53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21</v>
      </c>
      <c r="E5" s="9">
        <v>100</v>
      </c>
      <c r="F5" s="9">
        <f>F6+F7+F8</f>
        <v>1210406.62</v>
      </c>
      <c r="G5" s="35" t="s">
        <v>21</v>
      </c>
      <c r="H5" s="35" t="s">
        <v>21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22</v>
      </c>
      <c r="E6" s="1">
        <f>B6/B$5*100</f>
        <v>38.623261620250055</v>
      </c>
      <c r="F6" s="36">
        <v>550828.65</v>
      </c>
      <c r="G6" s="16" t="s">
        <v>22</v>
      </c>
      <c r="H6" s="16" t="s">
        <v>22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22</v>
      </c>
      <c r="E7" s="1">
        <f>B7/B$5*100</f>
        <v>14.528961459971887</v>
      </c>
      <c r="F7" s="36">
        <v>139972.12</v>
      </c>
      <c r="G7" s="16" t="s">
        <v>22</v>
      </c>
      <c r="H7" s="16" t="s">
        <v>22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22</v>
      </c>
      <c r="E8" s="1">
        <f>B8/B$5*100</f>
        <v>46.84777691977805</v>
      </c>
      <c r="F8" s="37">
        <v>519605.85</v>
      </c>
      <c r="G8" s="17" t="s">
        <v>22</v>
      </c>
      <c r="H8" s="17" t="s">
        <v>22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4.2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55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49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50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51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52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53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54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5">
      <c r="B21" s="24"/>
      <c r="C21" s="24"/>
      <c r="D21" s="24"/>
      <c r="E21" s="24"/>
      <c r="F21" s="24"/>
      <c r="G21" s="24"/>
      <c r="H21" s="24"/>
      <c r="I21" s="24"/>
    </row>
    <row r="22" spans="2:9" ht="15">
      <c r="B22" s="24"/>
      <c r="C22" s="24"/>
      <c r="D22" s="24"/>
      <c r="E22" s="24"/>
      <c r="F22" s="24"/>
      <c r="G22" s="24"/>
      <c r="H22" s="24"/>
      <c r="I22" s="24"/>
    </row>
    <row r="23" spans="2:9" ht="15">
      <c r="B23" s="24"/>
      <c r="C23" s="24"/>
      <c r="D23" s="24"/>
      <c r="E23" s="24"/>
      <c r="F23" s="24"/>
      <c r="G23" s="24"/>
      <c r="H23" s="24"/>
      <c r="I23" s="24"/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5">
      <c r="B25" s="24"/>
      <c r="C25" s="24"/>
      <c r="D25" s="24"/>
      <c r="E25" s="24"/>
      <c r="F25" s="24"/>
      <c r="G25" s="24"/>
      <c r="H25" s="24"/>
      <c r="I25" s="24"/>
    </row>
    <row r="26" spans="2:9" ht="15">
      <c r="B26" s="24"/>
      <c r="C26" s="24"/>
      <c r="D26" s="24"/>
      <c r="E26" s="24"/>
      <c r="F26" s="24"/>
      <c r="G26" s="24"/>
      <c r="H26" s="24"/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4"/>
      <c r="C28" s="24"/>
      <c r="D28" s="24"/>
      <c r="E28" s="24"/>
      <c r="F28" s="24"/>
      <c r="G28" s="24"/>
      <c r="H28" s="24"/>
      <c r="I28" s="24"/>
    </row>
    <row r="29" spans="2:9" ht="15">
      <c r="B29" s="24"/>
      <c r="C29" s="24"/>
      <c r="D29" s="24"/>
      <c r="E29" s="24"/>
      <c r="F29" s="24"/>
      <c r="G29" s="24"/>
      <c r="H29" s="24"/>
      <c r="I29" s="24"/>
    </row>
    <row r="30" spans="2:9" ht="15">
      <c r="B30" s="24"/>
      <c r="C30" s="24"/>
      <c r="D30" s="24"/>
      <c r="E30" s="24"/>
      <c r="F30" s="24"/>
      <c r="G30" s="24"/>
      <c r="H30" s="24"/>
      <c r="I30" s="24"/>
    </row>
    <row r="31" spans="2:9" ht="15">
      <c r="B31" s="24"/>
      <c r="C31" s="24"/>
      <c r="D31" s="24"/>
      <c r="E31" s="24"/>
      <c r="F31" s="24"/>
      <c r="G31" s="24"/>
      <c r="H31" s="24"/>
      <c r="I31" s="24"/>
    </row>
    <row r="32" spans="2:9" ht="15">
      <c r="B32" s="24"/>
      <c r="C32" s="24"/>
      <c r="D32" s="24"/>
      <c r="E32" s="24"/>
      <c r="F32" s="24"/>
      <c r="G32" s="24"/>
      <c r="H32" s="24"/>
      <c r="I32" s="24"/>
    </row>
    <row r="33" spans="2:9" ht="15">
      <c r="B33" s="24"/>
      <c r="C33" s="24"/>
      <c r="D33" s="24"/>
      <c r="E33" s="24"/>
      <c r="F33" s="24"/>
      <c r="G33" s="24"/>
      <c r="H33" s="24"/>
      <c r="I33" s="24"/>
    </row>
    <row r="34" spans="2:9" ht="15">
      <c r="B34" s="24"/>
      <c r="C34" s="24"/>
      <c r="D34" s="24"/>
      <c r="E34" s="24"/>
      <c r="F34" s="24"/>
      <c r="G34" s="24"/>
      <c r="H34" s="24"/>
      <c r="I34" s="24"/>
    </row>
    <row r="35" spans="2:9" ht="15">
      <c r="B35" s="24"/>
      <c r="C35" s="24"/>
      <c r="D35" s="24"/>
      <c r="E35" s="24"/>
      <c r="F35" s="24"/>
      <c r="G35" s="24"/>
      <c r="H35" s="24"/>
      <c r="I35" s="24"/>
    </row>
    <row r="36" spans="2:9" ht="15">
      <c r="B36" s="24"/>
      <c r="C36" s="24"/>
      <c r="D36" s="24"/>
      <c r="E36" s="24"/>
      <c r="F36" s="24"/>
      <c r="G36" s="24"/>
      <c r="H36" s="24"/>
      <c r="I36" s="24"/>
    </row>
    <row r="37" spans="2:9" ht="15">
      <c r="B37" s="24"/>
      <c r="C37" s="24"/>
      <c r="D37" s="24"/>
      <c r="E37" s="24"/>
      <c r="F37" s="24"/>
      <c r="G37" s="24"/>
      <c r="H37" s="24"/>
      <c r="I37" s="24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39" spans="2:9" ht="15">
      <c r="B39" s="24"/>
      <c r="C39" s="24"/>
      <c r="D39" s="24"/>
      <c r="E39" s="24"/>
      <c r="F39" s="24"/>
      <c r="G39" s="24"/>
      <c r="H39" s="24"/>
      <c r="I39" s="24"/>
    </row>
    <row r="40" spans="2:9" ht="15">
      <c r="B40" s="24"/>
      <c r="C40" s="24"/>
      <c r="D40" s="24"/>
      <c r="E40" s="24"/>
      <c r="F40" s="24"/>
      <c r="G40" s="24"/>
      <c r="H40" s="24"/>
      <c r="I40" s="24"/>
    </row>
    <row r="41" spans="2:9" ht="15">
      <c r="B41" s="24"/>
      <c r="C41" s="24"/>
      <c r="D41" s="24"/>
      <c r="E41" s="24"/>
      <c r="F41" s="24"/>
      <c r="G41" s="24"/>
      <c r="H41" s="24"/>
      <c r="I41" s="24"/>
    </row>
    <row r="42" spans="2:9" ht="15">
      <c r="B42" s="24"/>
      <c r="C42" s="24"/>
      <c r="D42" s="24"/>
      <c r="E42" s="24"/>
      <c r="F42" s="24"/>
      <c r="G42" s="24"/>
      <c r="H42" s="24"/>
      <c r="I42" s="24"/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C3:D3"/>
    <mergeCell ref="E3:E4"/>
    <mergeCell ref="G3:H3"/>
    <mergeCell ref="I3:I4"/>
    <mergeCell ref="A1:J1"/>
    <mergeCell ref="B2:E2"/>
    <mergeCell ref="A2:A4"/>
    <mergeCell ref="F2:I2"/>
    <mergeCell ref="F3:F4"/>
    <mergeCell ref="J2:J4"/>
    <mergeCell ref="B3:B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Фомина Мария Александровна</cp:lastModifiedBy>
  <cp:lastPrinted>2016-03-22T12:00:02Z</cp:lastPrinted>
  <dcterms:created xsi:type="dcterms:W3CDTF">2002-03-11T10:22:12Z</dcterms:created>
  <dcterms:modified xsi:type="dcterms:W3CDTF">2016-05-05T08:01:22Z</dcterms:modified>
  <cp:category/>
  <cp:version/>
  <cp:contentType/>
  <cp:contentStatus/>
</cp:coreProperties>
</file>