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07 Новосветское\"/>
    </mc:Choice>
  </mc:AlternateContent>
  <xr:revisionPtr revIDLastSave="0" documentId="13_ncr:1_{7D5BF7E0-10A8-4615-92CF-3B90438FA5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Print_Titles" localSheetId="0">'1-й год'!$15:$15</definedName>
    <definedName name="_xlnm.Print_Area" localSheetId="0">'1-й год'!$A$1:$F$277</definedName>
  </definedNames>
  <calcPr calcId="191029"/>
</workbook>
</file>

<file path=xl/calcChain.xml><?xml version="1.0" encoding="utf-8"?>
<calcChain xmlns="http://schemas.openxmlformats.org/spreadsheetml/2006/main">
  <c r="F155" i="1" l="1"/>
  <c r="F264" i="1"/>
  <c r="F263" i="1" s="1"/>
  <c r="F267" i="1"/>
  <c r="F266" i="1" s="1"/>
  <c r="F275" i="1"/>
  <c r="F274" i="1" s="1"/>
  <c r="F273" i="1" s="1"/>
  <c r="F271" i="1"/>
  <c r="F270" i="1" s="1"/>
  <c r="F269" i="1" s="1"/>
  <c r="F240" i="1"/>
  <c r="F239" i="1" s="1"/>
  <c r="F148" i="1"/>
  <c r="F144" i="1"/>
  <c r="F108" i="1"/>
  <c r="F95" i="1"/>
  <c r="F59" i="1"/>
  <c r="F61" i="1"/>
  <c r="F129" i="1"/>
  <c r="F128" i="1" s="1"/>
  <c r="F127" i="1" s="1"/>
  <c r="F126" i="1" s="1"/>
  <c r="F53" i="1"/>
  <c r="F52" i="1" s="1"/>
  <c r="F262" i="1" l="1"/>
  <c r="F261" i="1" s="1"/>
  <c r="F58" i="1"/>
  <c r="F46" i="1"/>
  <c r="F45" i="1" s="1"/>
  <c r="F187" i="1"/>
  <c r="F186" i="1" s="1"/>
  <c r="F193" i="1" l="1"/>
  <c r="F192" i="1" s="1"/>
  <c r="F23" i="1"/>
  <c r="F50" i="1"/>
  <c r="F49" i="1" s="1"/>
  <c r="F48" i="1" s="1"/>
  <c r="F29" i="1"/>
  <c r="F28" i="1" s="1"/>
  <c r="F85" i="1"/>
  <c r="F84" i="1" s="1"/>
  <c r="F82" i="1"/>
  <c r="F81" i="1" s="1"/>
  <c r="F76" i="1"/>
  <c r="F75" i="1" s="1"/>
  <c r="F73" i="1"/>
  <c r="F72" i="1" s="1"/>
  <c r="F70" i="1"/>
  <c r="F69" i="1" s="1"/>
  <c r="F67" i="1"/>
  <c r="F66" i="1" s="1"/>
  <c r="F64" i="1"/>
  <c r="F63" i="1" s="1"/>
  <c r="F117" i="1"/>
  <c r="F99" i="1"/>
  <c r="F21" i="1"/>
  <c r="F115" i="1"/>
  <c r="F112" i="1"/>
  <c r="F111" i="1" s="1"/>
  <c r="F107" i="1"/>
  <c r="F105" i="1"/>
  <c r="F104" i="1" s="1"/>
  <c r="F102" i="1"/>
  <c r="F101" i="1" s="1"/>
  <c r="F97" i="1"/>
  <c r="F94" i="1" s="1"/>
  <c r="F92" i="1"/>
  <c r="F91" i="1" s="1"/>
  <c r="F89" i="1"/>
  <c r="F88" i="1" s="1"/>
  <c r="F124" i="1"/>
  <c r="F123" i="1" s="1"/>
  <c r="F122" i="1" s="1"/>
  <c r="F121" i="1" s="1"/>
  <c r="F134" i="1"/>
  <c r="F133" i="1" s="1"/>
  <c r="F137" i="1"/>
  <c r="F136" i="1" s="1"/>
  <c r="F140" i="1"/>
  <c r="F139" i="1" s="1"/>
  <c r="F143" i="1"/>
  <c r="F147" i="1"/>
  <c r="F153" i="1"/>
  <c r="F159" i="1"/>
  <c r="F162" i="1"/>
  <c r="F161" i="1" s="1"/>
  <c r="F166" i="1"/>
  <c r="F165" i="1" s="1"/>
  <c r="F169" i="1"/>
  <c r="F168" i="1" s="1"/>
  <c r="F172" i="1"/>
  <c r="F171" i="1" s="1"/>
  <c r="F175" i="1"/>
  <c r="F174" i="1" s="1"/>
  <c r="F178" i="1"/>
  <c r="F177" i="1" s="1"/>
  <c r="F181" i="1"/>
  <c r="F180" i="1" s="1"/>
  <c r="F184" i="1"/>
  <c r="F183" i="1" s="1"/>
  <c r="F190" i="1"/>
  <c r="F189" i="1" s="1"/>
  <c r="F196" i="1"/>
  <c r="F195" i="1" s="1"/>
  <c r="F199" i="1"/>
  <c r="F198" i="1" s="1"/>
  <c r="F202" i="1"/>
  <c r="F201" i="1" s="1"/>
  <c r="F206" i="1"/>
  <c r="F205" i="1" s="1"/>
  <c r="F210" i="1"/>
  <c r="F209" i="1" s="1"/>
  <c r="F213" i="1"/>
  <c r="F212" i="1" s="1"/>
  <c r="F216" i="1"/>
  <c r="F218" i="1"/>
  <c r="F215" i="1" s="1"/>
  <c r="F221" i="1"/>
  <c r="F220" i="1" s="1"/>
  <c r="F224" i="1"/>
  <c r="F223" i="1" s="1"/>
  <c r="F228" i="1"/>
  <c r="F227" i="1" s="1"/>
  <c r="F231" i="1"/>
  <c r="F230" i="1" s="1"/>
  <c r="F234" i="1"/>
  <c r="F233" i="1" s="1"/>
  <c r="F237" i="1"/>
  <c r="F236" i="1" s="1"/>
  <c r="F244" i="1"/>
  <c r="F243" i="1" s="1"/>
  <c r="F242" i="1" s="1"/>
  <c r="F248" i="1"/>
  <c r="F247" i="1" s="1"/>
  <c r="F246" i="1" s="1"/>
  <c r="F252" i="1"/>
  <c r="F251" i="1" s="1"/>
  <c r="F250" i="1" s="1"/>
  <c r="F256" i="1"/>
  <c r="F255" i="1" s="1"/>
  <c r="F259" i="1"/>
  <c r="F258" i="1" s="1"/>
  <c r="F43" i="1"/>
  <c r="F42" i="1" s="1"/>
  <c r="F38" i="1" s="1"/>
  <c r="F40" i="1"/>
  <c r="F39" i="1" s="1"/>
  <c r="F35" i="1"/>
  <c r="F34" i="1" s="1"/>
  <c r="F32" i="1"/>
  <c r="F31" i="1" s="1"/>
  <c r="F26" i="1"/>
  <c r="F79" i="1"/>
  <c r="F78" i="1" s="1"/>
  <c r="F132" i="1" l="1"/>
  <c r="F226" i="1"/>
  <c r="F57" i="1"/>
  <c r="F142" i="1"/>
  <c r="F20" i="1"/>
  <c r="F19" i="1" s="1"/>
  <c r="F18" i="1" s="1"/>
  <c r="F152" i="1"/>
  <c r="F151" i="1" s="1"/>
  <c r="F208" i="1"/>
  <c r="F114" i="1"/>
  <c r="F254" i="1"/>
  <c r="F131" i="1" l="1"/>
  <c r="F120" i="1" s="1"/>
  <c r="F37" i="1"/>
  <c r="F17" i="1" s="1"/>
  <c r="F87" i="1"/>
  <c r="F56" i="1" s="1"/>
  <c r="F55" i="1" l="1"/>
  <c r="F119" i="1"/>
  <c r="F16" i="1" l="1"/>
  <c r="F277" i="1" s="1"/>
</calcChain>
</file>

<file path=xl/sharedStrings.xml><?xml version="1.0" encoding="utf-8"?>
<sst xmlns="http://schemas.openxmlformats.org/spreadsheetml/2006/main" count="730" uniqueCount="264">
  <si>
    <t xml:space="preserve"> (тыс. руб.)</t>
  </si>
  <si>
    <t>Наименование</t>
  </si>
  <si>
    <t>ЦСР</t>
  </si>
  <si>
    <t>ВР</t>
  </si>
  <si>
    <t>Рз</t>
  </si>
  <si>
    <t>ПР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</si>
  <si>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</si>
  <si>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</si>
  <si>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</si>
  <si>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</si>
  <si>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</si>
  <si>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</si>
  <si>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</si>
  <si>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</si>
  <si>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</si>
  <si>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</si>
  <si>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</si>
  <si>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</si>
  <si>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</si>
  <si>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</si>
  <si>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Профессиональная подготовка, переподготовка и повышение квалификации</t>
  </si>
  <si>
    <t>07</t>
  </si>
  <si>
    <t>05</t>
  </si>
  <si>
    <t>Уплата налогов, сборов и иных платежей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</si>
  <si>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</si>
  <si>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</si>
  <si>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</si>
  <si>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</si>
  <si>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</si>
  <si>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</si>
  <si>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</si>
  <si>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</si>
  <si>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</si>
  <si>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персоналу государственных (муниципальных) органов</t>
  </si>
  <si>
    <t>Расходы на выплаты главе администрации</t>
  </si>
  <si>
    <t>61.Ф.02.11040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</si>
  <si>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</si>
  <si>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</si>
  <si>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</si>
  <si>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Расходы на выплаты работникам советов депутатов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</si>
  <si>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</si>
  <si>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</si>
  <si>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</si>
  <si>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</si>
  <si>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</si>
  <si>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</si>
  <si>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самоупарвления</t>
  </si>
  <si>
    <t>62.Д.01.00000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</si>
  <si>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</si>
  <si>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</si>
  <si>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</si>
  <si>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</si>
  <si>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</si>
  <si>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по некоторым жилищным вопросам</t>
  </si>
  <si>
    <t>62.Д.01.13030</t>
  </si>
  <si>
    <t>Жилищное хозяйство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</si>
  <si>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</si>
  <si>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</si>
  <si>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</si>
  <si>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</si>
  <si>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Коммунальное хозяйство</t>
  </si>
  <si>
    <t>02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</si>
  <si>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</si>
  <si>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</si>
  <si>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Мероприятия в области информационно-коммуникационных технологий и связи</t>
  </si>
  <si>
    <t>62.Д.01.15160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</si>
  <si>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</si>
  <si>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62.Д.01.15500</t>
  </si>
  <si>
    <t>Другие общегосударственные вопросы</t>
  </si>
  <si>
    <t>13</t>
  </si>
  <si>
    <t>Непрограммные расходы</t>
  </si>
  <si>
    <t>62.Д.02.00000</t>
  </si>
  <si>
    <t>Резервные фонды местных администраций</t>
  </si>
  <si>
    <t>62.Д.02.15020</t>
  </si>
  <si>
    <t>Резервные средства</t>
  </si>
  <si>
    <t>Резервные фонды</t>
  </si>
  <si>
    <t>11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</si>
  <si>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</si>
  <si>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</si>
  <si>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Проведение прочих мероприятий организационного характера</t>
  </si>
  <si>
    <t>62.Д.02.15050</t>
  </si>
  <si>
    <t>Выплаты материальной помощи, поощрения за особые заслуги физическим и юридическим лицам</t>
  </si>
  <si>
    <t>62.Д.02.15060</t>
  </si>
  <si>
    <t>Премии и гранты</t>
  </si>
  <si>
    <t>Доплаты к пенсиям муниципальных служащих</t>
  </si>
  <si>
    <t>62.Д.02.15280</t>
  </si>
  <si>
    <t>Социальные выплаты гражданам, кроме публичных нормативных социальных выплат</t>
  </si>
  <si>
    <t>Пенсионное обеспечение</t>
  </si>
  <si>
    <t>10</t>
  </si>
  <si>
    <t>Осуществление мер по противодействию коррупции</t>
  </si>
  <si>
    <t>62.Д.02.17004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</si>
  <si>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</si>
  <si>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</si>
  <si>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Осуществление первичного воинского учета на территориях, где отсутствуют военные комиссариаты</t>
  </si>
  <si>
    <t>62.Д.02.51180</t>
  </si>
  <si>
    <t>Мобилизационная и вневойсковая подготовка</t>
  </si>
  <si>
    <t>Программная часть сельских поселений</t>
  </si>
  <si>
    <t>70.0.00.00000</t>
  </si>
  <si>
    <t>Муниципальная программа Новосветского сельского поселения «Социально - экономическое развитие муниципального образования Новосветское сельское поселение Гатчинского муниципального района Ленинградской области»</t>
  </si>
  <si>
    <t>7Ф.0.00.00000</t>
  </si>
  <si>
    <t>Комплекс процессных мероприятий</t>
  </si>
  <si>
    <t>7Ф.4.00.00000</t>
  </si>
  <si>
    <t>Комплекс процессных мероприятий "Стимулирование экономической активности"</t>
  </si>
  <si>
    <t>7Ф.4.01.00000</t>
  </si>
  <si>
    <t>Оценка недвижимости, признание прав и регулирование отношений по муниципальной собственности</t>
  </si>
  <si>
    <t>7Ф.4.01.15030</t>
  </si>
  <si>
    <t>Другие вопросы в области национальной экономики</t>
  </si>
  <si>
    <t>12</t>
  </si>
  <si>
    <t>Мероприятия по развитию и поддержке малого и среднего предпринимательства</t>
  </si>
  <si>
    <t>7Ф.4.01.15510</t>
  </si>
  <si>
    <t>Содействие созданию условий для развития сельского хозяйства</t>
  </si>
  <si>
    <t>7Ф.4.01.15520</t>
  </si>
  <si>
    <t>Комплекс процессных мероприятий "Обеспечение безопасности на территории"</t>
  </si>
  <si>
    <t>7Ф.4.02.00000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</si>
  <si>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</si>
  <si>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7Ф.4.02.15100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</si>
  <si>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</si>
  <si>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первичных мер пожарной безопасности</t>
  </si>
  <si>
    <t>7Ф.4.02.15120</t>
  </si>
  <si>
    <t>Другие вопросы в области национальной безопасности и правоохранительной деятельности</t>
  </si>
  <si>
    <t>14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</si>
  <si>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</si>
  <si>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7Ф.4.03.00000</t>
  </si>
  <si>
    <t>Обеспечение деятельности подведомственных учреждений</t>
  </si>
  <si>
    <t>7Ф.4.03.12900</t>
  </si>
  <si>
    <t>Расходы на выплаты персоналу казенных учреждений</t>
  </si>
  <si>
    <t>Другие вопросы в области жилищно-коммунального хозяйства</t>
  </si>
  <si>
    <t>Содержание муниципального жилищного фонда, в том числе капитальный ремонт муниципального жилищного фонда</t>
  </si>
  <si>
    <t>7Ф.4.03.15200</t>
  </si>
  <si>
    <t>Мероприятия в области жилищного хозяйства</t>
  </si>
  <si>
    <t>7Ф.4.03.15210</t>
  </si>
  <si>
    <t>Организация уличного освещения</t>
  </si>
  <si>
    <t>7Ф.4.03.15380</t>
  </si>
  <si>
    <t>Благоустройство</t>
  </si>
  <si>
    <t>Мероприятия в области благоустройства</t>
  </si>
  <si>
    <t>7Ф.4.03.15420</t>
  </si>
  <si>
    <t>Проведение мероприятий по обеспечению безопасности дорожного движения</t>
  </si>
  <si>
    <t>7Ф.4.03.15540</t>
  </si>
  <si>
    <t>Дорожное хозяйство (дорожные фонды)</t>
  </si>
  <si>
    <t>09</t>
  </si>
  <si>
    <t>Содержание и уборка автомобильных дорог</t>
  </si>
  <si>
    <t>7Ф.4.03.15600</t>
  </si>
  <si>
    <t>Ремонт автомобильных дорог общего пользования местного значения</t>
  </si>
  <si>
    <t>7Ф.4.03.16230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</si>
  <si>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</si>
  <si>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7Ф.4.03.16400</t>
  </si>
  <si>
    <t>Мероприятия в области дорожного хозяйства</t>
  </si>
  <si>
    <t>7Ф.4.03.18950</t>
  </si>
  <si>
    <t>Ликвидация несанкционированных свалок</t>
  </si>
  <si>
    <t>7Ф.4.03.S4880</t>
  </si>
  <si>
    <t>Другие вопросы в области охраны окружающей среды</t>
  </si>
  <si>
    <t>Комплекс процессных мероприятий "Развитие культуры"</t>
  </si>
  <si>
    <t>7Ф.4.04.00000</t>
  </si>
  <si>
    <t>Обеспечение деятельности подведомственных учреждений культуры</t>
  </si>
  <si>
    <t>7Ф.4.04.12500</t>
  </si>
  <si>
    <t>Субсидии бюджетным учреждениям</t>
  </si>
  <si>
    <t>Культура</t>
  </si>
  <si>
    <t>08</t>
  </si>
  <si>
    <t>Обеспечение деятельности муниципальных библиотек</t>
  </si>
  <si>
    <t>7Ф.4.04.12600</t>
  </si>
  <si>
    <t>Проведение культурно-массовых мероприятий к праздничным и памятным датам</t>
  </si>
  <si>
    <t>7Ф.4.04.15630</t>
  </si>
  <si>
    <t>Комплекс процессных мероприятий "Развитие физической культуры, спорта и молодежной политики"</t>
  </si>
  <si>
    <t>7Ф.4.05.00000</t>
  </si>
  <si>
    <t>Организация и проведение культурно-массовых молодежных мероприятий</t>
  </si>
  <si>
    <t>7Ф.4.05.15230</t>
  </si>
  <si>
    <t>Молодежная политика</t>
  </si>
  <si>
    <t>Организация и проведение мероприятий в области физической культуры и спорта</t>
  </si>
  <si>
    <t>7Ф.4.05.15340</t>
  </si>
  <si>
    <t>Массовый спорт</t>
  </si>
  <si>
    <t>Развитие инфраструктуры физической культуры, спорта и молодежной политики</t>
  </si>
  <si>
    <t>7Ф.4.05.15350</t>
  </si>
  <si>
    <t>Реализация комплекса мер по профилактике девиантного поведения молодежи и трудовой адаптации несовершеннолетних</t>
  </si>
  <si>
    <t>7Ф.4.05.18310</t>
  </si>
  <si>
    <t>Комплекс процессных мероприятий "Формирование комфортной городской среды "</t>
  </si>
  <si>
    <t>7Ф.4.06.00000</t>
  </si>
  <si>
    <t>7Ф.4.06.15420</t>
  </si>
  <si>
    <t>Комплекс процессных мероприятий "Энергосбережение и повышение энергетической эффективности"</t>
  </si>
  <si>
    <t>7Ф.4.07.00000</t>
  </si>
  <si>
    <t>Мероприятия по энергосбережению и повышению энергетической эффективности</t>
  </si>
  <si>
    <t>7Ф.4.07.15530</t>
  </si>
  <si>
    <t>Комплекс процессных мероприятий"Формирование законопослушного поведения участников дорожного движения"</t>
  </si>
  <si>
    <t>7Ф.4.08.00000</t>
  </si>
  <si>
    <t>Организация и проведение мероприятия по профилактике дорожно-транспортных происшествий</t>
  </si>
  <si>
    <t>7Ф.4.08.19285</t>
  </si>
  <si>
    <t>Комплекс процессных мероприятий "Комплексное развитие сельских территорий "</t>
  </si>
  <si>
    <t>7Ф.4.09.00000</t>
  </si>
  <si>
    <t>Капитальный ремонт подведомственных учреждений культуры</t>
  </si>
  <si>
    <t>7Ф.4.09.15640</t>
  </si>
  <si>
    <t>Создание комфортных благоустроенных территорий общего пользования</t>
  </si>
  <si>
    <t>7Ф.4.09.18930</t>
  </si>
  <si>
    <t>Реализация мероприятий по борьбе с борщевиком Сосновского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</si>
  <si>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</si>
  <si>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Всего</t>
  </si>
  <si>
    <t>КЦСР</t>
  </si>
  <si>
    <t>КВР</t>
  </si>
  <si>
    <t>Раздел</t>
  </si>
  <si>
    <t>Подраздел</t>
  </si>
  <si>
    <t>Исполнение судебных актов, вступивших в законную силу</t>
  </si>
  <si>
    <t>62.Д.01.15040</t>
  </si>
  <si>
    <t>Иные бюджетные ассигнования</t>
  </si>
  <si>
    <t>Ремонт автомобильных дорог общего пользования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</si>
  <si>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7Ф.4.03.S4660</t>
  </si>
  <si>
    <t>Закупка товаров, работ и услуг для обеспечения государственных (муниципальных) нужд</t>
  </si>
  <si>
    <t>200</t>
  </si>
  <si>
    <t>Ремонт автомобильных дорог общего пользования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</si>
  <si>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7Ф.4.03.S4770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</si>
  <si>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</si>
  <si>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</si>
  <si>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</si>
  <si>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Поддержка развития общественной инфраструктуры муниципального значения</t>
  </si>
  <si>
    <t>7Ф.4.03.S4840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</si>
  <si>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</si>
  <si>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7Ф.4.04.S0361</t>
  </si>
  <si>
    <t>Предоставление субсидий бюджетным, автономным учреждениям и иным некоммерческим организациям</t>
  </si>
  <si>
    <t>600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</si>
  <si>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</si>
  <si>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7Ф.4.04.S0362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</si>
  <si>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</si>
  <si>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сбору и удалению несанкционированных свалок</t>
  </si>
  <si>
    <t>7Ф.4.03.19130</t>
  </si>
  <si>
    <t>7Ф.4.03.18860</t>
  </si>
  <si>
    <t>Капитальные вложения в объекты государственной (муниципальной) собственности</t>
  </si>
  <si>
    <t>Строительство (реконструкция) автомобильных дорог общего пользования местного значения</t>
  </si>
  <si>
    <t>к решению Совета депутатов</t>
  </si>
  <si>
    <t>Приложение 5</t>
  </si>
  <si>
    <t>61.Ф.02.55490</t>
  </si>
  <si>
    <t>Поощрение муниципальных управленческих команд</t>
  </si>
  <si>
    <t>61.Ф.03.55490</t>
  </si>
  <si>
    <t>7Ф.2.00.00000</t>
  </si>
  <si>
    <t>7Ф.2.01.00000</t>
  </si>
  <si>
    <t>7Ф.2.01.L5760</t>
  </si>
  <si>
    <t>Федеральные проекты, не входящие в состав национальных проектов</t>
  </si>
  <si>
    <t>Федеральный проект "Современный облик сельских территорий"</t>
  </si>
  <si>
    <t>Обеспечение комплексного развития сельских территорий</t>
  </si>
  <si>
    <t>Распределение бюджетных ассигнований по целевым статьям (муниципальным программам Новосветского сельского поселения и непрограммным направлениям деятельности) группам видов расходов, разделам и подразделам классификации расходов бюджетов на 2024 год</t>
  </si>
  <si>
    <t>Сумма, 2024 г.</t>
  </si>
  <si>
    <t>62.Д.01.11070</t>
  </si>
  <si>
    <t>Проведение местных выборов и референдумов</t>
  </si>
  <si>
    <t>Обеспечение проведения выборов и референдумов</t>
  </si>
  <si>
    <t>Поддержка развития общественной инфраструктуры муниципального значения в рамках проведения мероприятий по обеспечению условий для развития на территории сельского поселения физической культуры, школьного и массового спорта</t>
  </si>
  <si>
    <t>7Ф.4.05.S4840</t>
  </si>
  <si>
    <t>7Ф.7.04.S4880</t>
  </si>
  <si>
    <t>Отраслевой проект "Эффективное обращение с отходами производства и потребления на территории Ленинградской области"</t>
  </si>
  <si>
    <t>7Ф.7.04.00000</t>
  </si>
  <si>
    <t>Отраслевой проект "Развитие и приведение в нормативное состояние автомобильных дорог общего пользования"</t>
  </si>
  <si>
    <t>7Ф.7.05.00000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</si>
  <si>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</si>
  <si>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7Ф.7.05.S4200</t>
  </si>
  <si>
    <t>7Ф.7.03.00000</t>
  </si>
  <si>
    <t>7Ф.7.03.S4310</t>
  </si>
  <si>
    <t>Отраслевой проект "Благоустройство сельских территорий"</t>
  </si>
  <si>
    <t>7Ф.7.00.00000</t>
  </si>
  <si>
    <t>Отраслевые проекты</t>
  </si>
  <si>
    <t>7Ф.2.F2.00000</t>
  </si>
  <si>
    <t>7Ф.2.F2.55550</t>
  </si>
  <si>
    <t>7Ф.7.03.16490</t>
  </si>
  <si>
    <t>61.П.01.11050</t>
  </si>
  <si>
    <t>Новосветского сельского поселения 
Гатчинского муниципального района Ленинградской области от 23.11.2023г №50</t>
  </si>
  <si>
    <t xml:space="preserve">Ленинградской области от 23.11.2023 за №50 </t>
  </si>
  <si>
    <t xml:space="preserve">(в редакции Решения совета депутатов </t>
  </si>
  <si>
    <t xml:space="preserve">Гатчинского муниципального округа </t>
  </si>
  <si>
    <t>Приложение 4</t>
  </si>
  <si>
    <t>от 20.12.2024г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</si>
</sst>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3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2" borderId="1"/>
  </cellStyleXfs>
  <cellXfs count="6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2" borderId="2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8" fillId="2" borderId="2" xfId="0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right" vertical="center" wrapText="1"/>
    </xf>
    <xf numFmtId="4" fontId="11" fillId="4" borderId="2" xfId="0" applyNumberFormat="1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top" wrapText="1"/>
    </xf>
    <xf numFmtId="0" fontId="16" fillId="0" borderId="0" xfId="0" applyFont="1"/>
    <xf numFmtId="0" fontId="13" fillId="2" borderId="2" xfId="1" applyFont="1" applyBorder="1" applyAlignment="1">
      <alignment vertical="center" wrapText="1"/>
    </xf>
    <xf numFmtId="0" fontId="11" fillId="2" borderId="2" xfId="1" applyFont="1" applyBorder="1" applyAlignment="1">
      <alignment vertical="center" wrapText="1"/>
    </xf>
    <xf numFmtId="0" fontId="8" fillId="2" borderId="2" xfId="1" applyFont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4" fontId="13" fillId="3" borderId="2" xfId="0" applyNumberFormat="1" applyFont="1" applyFill="1" applyBorder="1" applyAlignment="1">
      <alignment horizontal="right" vertical="center" wrapText="1"/>
    </xf>
    <xf numFmtId="4" fontId="8" fillId="4" borderId="2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21" fillId="2" borderId="1" xfId="0" applyFont="1" applyFill="1" applyBorder="1" applyAlignment="1">
      <alignment horizontal="left"/>
    </xf>
    <xf numFmtId="0" fontId="16" fillId="0" borderId="0" xfId="0" applyFont="1" applyAlignment="1">
      <alignment horizontal="left"/>
    </xf>
    <xf numFmtId="0" fontId="20" fillId="2" borderId="1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top" wrapText="1"/>
    </xf>
    <xf numFmtId="0" fontId="21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9"/>
  <sheetViews>
    <sheetView tabSelected="1" view="pageBreakPreview" zoomScale="80" zoomScaleNormal="80" zoomScaleSheetLayoutView="80" workbookViewId="0">
      <selection activeCell="C7" sqref="C7:F7"/>
    </sheetView>
  </sheetViews>
  <sheetFormatPr defaultRowHeight="14.45" customHeight="1" x14ac:dyDescent="0.25"/>
  <cols>
    <col min="1" max="1" width="80.7109375" customWidth="1"/>
    <col min="2" max="2" width="16.140625" customWidth="1"/>
    <col min="3" max="3" width="8" customWidth="1"/>
    <col min="4" max="4" width="9.42578125" customWidth="1"/>
    <col min="5" max="5" width="11.5703125" customWidth="1"/>
    <col min="6" max="6" width="24.140625" customWidth="1"/>
    <col min="7" max="7" width="8.85546875" style="14"/>
  </cols>
  <sheetData>
    <row r="1" spans="1:7" ht="14.45" customHeight="1" x14ac:dyDescent="0.25">
      <c r="C1" s="52" t="s">
        <v>225</v>
      </c>
      <c r="D1" s="52"/>
      <c r="E1" s="52"/>
      <c r="F1" s="52"/>
    </row>
    <row r="2" spans="1:7" ht="14.45" customHeight="1" x14ac:dyDescent="0.25">
      <c r="C2" s="52" t="s">
        <v>224</v>
      </c>
      <c r="D2" s="52"/>
      <c r="E2" s="52"/>
      <c r="F2" s="52"/>
    </row>
    <row r="3" spans="1:7" ht="31.9" customHeight="1" x14ac:dyDescent="0.25">
      <c r="C3" s="53" t="s">
        <v>258</v>
      </c>
      <c r="D3" s="53"/>
      <c r="E3" s="53"/>
      <c r="F3" s="53"/>
    </row>
    <row r="4" spans="1:7" ht="16.899999999999999" customHeight="1" x14ac:dyDescent="0.25">
      <c r="C4" s="54" t="s">
        <v>259</v>
      </c>
      <c r="D4" s="54"/>
      <c r="E4" s="54"/>
      <c r="F4" s="54"/>
    </row>
    <row r="5" spans="1:7" ht="16.899999999999999" customHeight="1" x14ac:dyDescent="0.25">
      <c r="C5" s="51" t="s">
        <v>260</v>
      </c>
      <c r="D5" s="42"/>
      <c r="E5" s="42"/>
      <c r="F5" s="42"/>
    </row>
    <row r="6" spans="1:7" ht="16.899999999999999" customHeight="1" x14ac:dyDescent="0.25">
      <c r="C6" s="51" t="s">
        <v>261</v>
      </c>
      <c r="D6" s="42"/>
      <c r="E6" s="42"/>
      <c r="F6" s="42"/>
    </row>
    <row r="7" spans="1:7" ht="16.899999999999999" customHeight="1" x14ac:dyDescent="0.25">
      <c r="C7" s="56" t="s">
        <v>263</v>
      </c>
      <c r="D7" s="56"/>
      <c r="E7" s="56"/>
      <c r="F7" s="56"/>
    </row>
    <row r="8" spans="1:7" ht="16.899999999999999" customHeight="1" x14ac:dyDescent="0.25">
      <c r="C8" s="51" t="s">
        <v>262</v>
      </c>
      <c r="D8" s="50"/>
      <c r="E8" s="50"/>
      <c r="F8" s="50"/>
    </row>
    <row r="9" spans="1:7" ht="15.75" x14ac:dyDescent="0.25">
      <c r="A9" s="5"/>
      <c r="B9" s="5"/>
      <c r="C9" s="16"/>
      <c r="D9" s="55"/>
      <c r="E9" s="55"/>
      <c r="F9" s="55"/>
      <c r="G9" s="13"/>
    </row>
    <row r="10" spans="1:7" ht="7.9" customHeight="1" x14ac:dyDescent="0.25">
      <c r="A10" s="5"/>
      <c r="B10" s="5"/>
      <c r="C10" s="5"/>
      <c r="D10" s="5"/>
      <c r="E10" s="5"/>
      <c r="F10" s="6"/>
      <c r="G10" s="13"/>
    </row>
    <row r="11" spans="1:7" ht="56.45" customHeight="1" x14ac:dyDescent="0.25">
      <c r="A11" s="57" t="s">
        <v>235</v>
      </c>
      <c r="B11" s="57"/>
      <c r="C11" s="57"/>
      <c r="D11" s="57"/>
      <c r="E11" s="57"/>
      <c r="F11" s="57"/>
      <c r="G11" s="12"/>
    </row>
    <row r="12" spans="1:7" ht="17.100000000000001" customHeight="1" x14ac:dyDescent="0.25">
      <c r="A12" s="7"/>
      <c r="B12" s="7"/>
      <c r="C12" s="7"/>
      <c r="D12" s="7"/>
      <c r="E12" s="7"/>
      <c r="F12" s="8" t="s">
        <v>0</v>
      </c>
      <c r="G12" s="7"/>
    </row>
    <row r="13" spans="1:7" ht="15" customHeight="1" x14ac:dyDescent="0.25">
      <c r="A13" s="58" t="s">
        <v>1</v>
      </c>
      <c r="B13" s="58" t="s">
        <v>194</v>
      </c>
      <c r="C13" s="58" t="s">
        <v>195</v>
      </c>
      <c r="D13" s="59" t="s">
        <v>196</v>
      </c>
      <c r="E13" s="59" t="s">
        <v>197</v>
      </c>
      <c r="F13" s="60" t="s">
        <v>236</v>
      </c>
    </row>
    <row r="14" spans="1:7" ht="15" customHeight="1" x14ac:dyDescent="0.25">
      <c r="A14" s="58"/>
      <c r="B14" s="58" t="s">
        <v>2</v>
      </c>
      <c r="C14" s="58" t="s">
        <v>3</v>
      </c>
      <c r="D14" s="59" t="s">
        <v>4</v>
      </c>
      <c r="E14" s="59" t="s">
        <v>5</v>
      </c>
      <c r="F14" s="61"/>
    </row>
    <row r="15" spans="1:7" ht="15.75" hidden="1" x14ac:dyDescent="0.25">
      <c r="A15" s="1"/>
      <c r="B15" s="1"/>
      <c r="C15" s="1"/>
      <c r="D15" s="1"/>
      <c r="E15" s="1"/>
      <c r="F15" s="1"/>
    </row>
    <row r="16" spans="1:7" ht="34.15" customHeight="1" x14ac:dyDescent="0.25">
      <c r="A16" s="9" t="s">
        <v>6</v>
      </c>
      <c r="B16" s="10" t="s">
        <v>7</v>
      </c>
      <c r="C16" s="11"/>
      <c r="D16" s="10"/>
      <c r="E16" s="10"/>
      <c r="F16" s="48">
        <f>F17+F55</f>
        <v>28150.490000000005</v>
      </c>
    </row>
    <row r="17" spans="1:6" ht="15.75" x14ac:dyDescent="0.25">
      <c r="A17" s="3" t="s">
        <v>8</v>
      </c>
      <c r="B17" s="4" t="s">
        <v>9</v>
      </c>
      <c r="C17" s="2"/>
      <c r="D17" s="4"/>
      <c r="E17" s="4"/>
      <c r="F17" s="33">
        <f>F18+F37+F52</f>
        <v>23150.540000000005</v>
      </c>
    </row>
    <row r="18" spans="1:6" ht="31.5" x14ac:dyDescent="0.25">
      <c r="A18" s="3" t="s">
        <v>10</v>
      </c>
      <c r="B18" s="4" t="s">
        <v>11</v>
      </c>
      <c r="C18" s="2"/>
      <c r="D18" s="4"/>
      <c r="E18" s="4"/>
      <c r="F18" s="33">
        <f>F19</f>
        <v>3482.81</v>
      </c>
    </row>
    <row r="19" spans="1:6" ht="15.75" x14ac:dyDescent="0.25">
      <c r="A19" s="3" t="s">
        <v>12</v>
      </c>
      <c r="B19" s="4" t="s">
        <v>13</v>
      </c>
      <c r="C19" s="2"/>
      <c r="D19" s="4"/>
      <c r="E19" s="4"/>
      <c r="F19" s="33">
        <f>F20+F28+F31+F34</f>
        <v>3482.81</v>
      </c>
    </row>
    <row r="20" spans="1:6" ht="15.75" x14ac:dyDescent="0.25">
      <c r="A20" s="3" t="s">
        <v>8</v>
      </c>
      <c r="B20" s="4" t="s">
        <v>14</v>
      </c>
      <c r="C20" s="2"/>
      <c r="D20" s="4"/>
      <c r="E20" s="4"/>
      <c r="F20" s="33">
        <f>F21+F23+F26</f>
        <v>3400.91</v>
      </c>
    </row>
    <row r="21" spans="1:6" ht="63" x14ac:dyDescent="0.25">
      <c r="A21" s="26" t="s">
        <v>218</v>
      </c>
      <c r="B21" s="27" t="s">
        <v>14</v>
      </c>
      <c r="C21" s="2">
        <v>100</v>
      </c>
      <c r="D21" s="4"/>
      <c r="E21" s="4"/>
      <c r="F21" s="33">
        <f>F22</f>
        <v>0.74</v>
      </c>
    </row>
    <row r="22" spans="1:6" ht="47.25" x14ac:dyDescent="0.25">
      <c r="A22" s="17" t="s">
        <v>17</v>
      </c>
      <c r="B22" s="18" t="s">
        <v>14</v>
      </c>
      <c r="C22" s="19">
        <v>100</v>
      </c>
      <c r="D22" s="18" t="s">
        <v>18</v>
      </c>
      <c r="E22" s="18" t="s">
        <v>19</v>
      </c>
      <c r="F22" s="20">
        <v>0.74</v>
      </c>
    </row>
    <row r="23" spans="1:6" ht="34.15" customHeight="1" x14ac:dyDescent="0.25">
      <c r="A23" s="26" t="s">
        <v>15</v>
      </c>
      <c r="B23" s="27" t="s">
        <v>14</v>
      </c>
      <c r="C23" s="28">
        <v>200</v>
      </c>
      <c r="D23" s="27"/>
      <c r="E23" s="27"/>
      <c r="F23" s="29">
        <f>F24+F25</f>
        <v>3400.17</v>
      </c>
    </row>
    <row r="24" spans="1:6" ht="47.25" x14ac:dyDescent="0.25">
      <c r="A24" s="17" t="s">
        <v>17</v>
      </c>
      <c r="B24" s="18" t="s">
        <v>14</v>
      </c>
      <c r="C24" s="19">
        <v>200</v>
      </c>
      <c r="D24" s="18" t="s">
        <v>18</v>
      </c>
      <c r="E24" s="18" t="s">
        <v>19</v>
      </c>
      <c r="F24" s="20">
        <v>3400.17</v>
      </c>
    </row>
    <row r="25" spans="1:6" ht="22.9" customHeight="1" x14ac:dyDescent="0.25">
      <c r="A25" s="17" t="s">
        <v>20</v>
      </c>
      <c r="B25" s="18" t="s">
        <v>14</v>
      </c>
      <c r="C25" s="19">
        <v>200</v>
      </c>
      <c r="D25" s="18" t="s">
        <v>21</v>
      </c>
      <c r="E25" s="18" t="s">
        <v>22</v>
      </c>
      <c r="F25" s="20">
        <v>0</v>
      </c>
    </row>
    <row r="26" spans="1:6" ht="34.15" customHeight="1" x14ac:dyDescent="0.25">
      <c r="A26" s="26" t="s">
        <v>23</v>
      </c>
      <c r="B26" s="27" t="s">
        <v>14</v>
      </c>
      <c r="C26" s="28">
        <v>800</v>
      </c>
      <c r="D26" s="27"/>
      <c r="E26" s="27"/>
      <c r="F26" s="29">
        <f>F27</f>
        <v>0</v>
      </c>
    </row>
    <row r="27" spans="1:6" ht="47.25" x14ac:dyDescent="0.25">
      <c r="A27" s="17" t="s">
        <v>17</v>
      </c>
      <c r="B27" s="18" t="s">
        <v>14</v>
      </c>
      <c r="C27" s="19">
        <v>800</v>
      </c>
      <c r="D27" s="18" t="s">
        <v>18</v>
      </c>
      <c r="E27" s="18" t="s">
        <v>19</v>
      </c>
      <c r="F27" s="20">
        <v>0</v>
      </c>
    </row>
    <row r="28" spans="1:6" ht="34.15" customHeight="1" x14ac:dyDescent="0.25">
      <c r="A28" s="3" t="s">
        <v>39</v>
      </c>
      <c r="B28" s="4" t="s">
        <v>257</v>
      </c>
      <c r="C28" s="2"/>
      <c r="D28" s="4"/>
      <c r="E28" s="4"/>
      <c r="F28" s="33">
        <f>F29</f>
        <v>0</v>
      </c>
    </row>
    <row r="29" spans="1:6" ht="34.15" customHeight="1" x14ac:dyDescent="0.25">
      <c r="A29" s="26" t="s">
        <v>33</v>
      </c>
      <c r="B29" s="27" t="s">
        <v>257</v>
      </c>
      <c r="C29" s="28">
        <v>100</v>
      </c>
      <c r="D29" s="27"/>
      <c r="E29" s="27"/>
      <c r="F29" s="29">
        <f>F30</f>
        <v>0</v>
      </c>
    </row>
    <row r="30" spans="1:6" ht="47.25" x14ac:dyDescent="0.25">
      <c r="A30" s="17" t="s">
        <v>40</v>
      </c>
      <c r="B30" s="18" t="s">
        <v>257</v>
      </c>
      <c r="C30" s="19">
        <v>100</v>
      </c>
      <c r="D30" s="18" t="s">
        <v>18</v>
      </c>
      <c r="E30" s="18" t="s">
        <v>41</v>
      </c>
      <c r="F30" s="20">
        <v>0</v>
      </c>
    </row>
    <row r="31" spans="1:6" ht="34.15" customHeight="1" x14ac:dyDescent="0.25">
      <c r="A31" s="3" t="s">
        <v>24</v>
      </c>
      <c r="B31" s="4" t="s">
        <v>25</v>
      </c>
      <c r="C31" s="2"/>
      <c r="D31" s="4"/>
      <c r="E31" s="4"/>
      <c r="F31" s="33">
        <f>F32</f>
        <v>78.38</v>
      </c>
    </row>
    <row r="32" spans="1:6" ht="34.15" customHeight="1" x14ac:dyDescent="0.25">
      <c r="A32" s="26" t="s">
        <v>15</v>
      </c>
      <c r="B32" s="27" t="s">
        <v>25</v>
      </c>
      <c r="C32" s="28">
        <v>200</v>
      </c>
      <c r="D32" s="27"/>
      <c r="E32" s="27"/>
      <c r="F32" s="29">
        <f>F33</f>
        <v>78.38</v>
      </c>
    </row>
    <row r="33" spans="1:6" ht="47.25" x14ac:dyDescent="0.25">
      <c r="A33" s="17" t="s">
        <v>17</v>
      </c>
      <c r="B33" s="18" t="s">
        <v>25</v>
      </c>
      <c r="C33" s="19">
        <v>200</v>
      </c>
      <c r="D33" s="18" t="s">
        <v>18</v>
      </c>
      <c r="E33" s="18" t="s">
        <v>19</v>
      </c>
      <c r="F33" s="20">
        <v>78.38</v>
      </c>
    </row>
    <row r="34" spans="1:6" ht="34.15" customHeight="1" x14ac:dyDescent="0.25">
      <c r="A34" s="3" t="s">
        <v>26</v>
      </c>
      <c r="B34" s="4" t="s">
        <v>27</v>
      </c>
      <c r="C34" s="2"/>
      <c r="D34" s="4"/>
      <c r="E34" s="4"/>
      <c r="F34" s="33">
        <f>F35</f>
        <v>3.52</v>
      </c>
    </row>
    <row r="35" spans="1:6" ht="34.15" customHeight="1" x14ac:dyDescent="0.25">
      <c r="A35" s="26" t="s">
        <v>15</v>
      </c>
      <c r="B35" s="27" t="s">
        <v>27</v>
      </c>
      <c r="C35" s="28">
        <v>200</v>
      </c>
      <c r="D35" s="27"/>
      <c r="E35" s="27"/>
      <c r="F35" s="29">
        <f>F36</f>
        <v>3.52</v>
      </c>
    </row>
    <row r="36" spans="1:6" ht="47.25" x14ac:dyDescent="0.25">
      <c r="A36" s="17" t="s">
        <v>17</v>
      </c>
      <c r="B36" s="18" t="s">
        <v>27</v>
      </c>
      <c r="C36" s="19">
        <v>200</v>
      </c>
      <c r="D36" s="18" t="s">
        <v>18</v>
      </c>
      <c r="E36" s="18" t="s">
        <v>19</v>
      </c>
      <c r="F36" s="20">
        <v>3.52</v>
      </c>
    </row>
    <row r="37" spans="1:6" ht="34.15" customHeight="1" x14ac:dyDescent="0.25">
      <c r="A37" s="3" t="s">
        <v>28</v>
      </c>
      <c r="B37" s="4" t="s">
        <v>29</v>
      </c>
      <c r="C37" s="2"/>
      <c r="D37" s="4"/>
      <c r="E37" s="4"/>
      <c r="F37" s="33">
        <f>F38+F48</f>
        <v>19646.730000000003</v>
      </c>
    </row>
    <row r="38" spans="1:6" ht="34.15" customHeight="1" x14ac:dyDescent="0.25">
      <c r="A38" s="3" t="s">
        <v>30</v>
      </c>
      <c r="B38" s="4" t="s">
        <v>31</v>
      </c>
      <c r="C38" s="2"/>
      <c r="D38" s="4"/>
      <c r="E38" s="4"/>
      <c r="F38" s="33">
        <f>F39+F42+F45</f>
        <v>17316.22</v>
      </c>
    </row>
    <row r="39" spans="1:6" ht="34.15" customHeight="1" x14ac:dyDescent="0.25">
      <c r="A39" s="3" t="s">
        <v>30</v>
      </c>
      <c r="B39" s="4" t="s">
        <v>32</v>
      </c>
      <c r="C39" s="2"/>
      <c r="D39" s="4"/>
      <c r="E39" s="4"/>
      <c r="F39" s="33">
        <f>F40</f>
        <v>14980.57</v>
      </c>
    </row>
    <row r="40" spans="1:6" ht="34.15" customHeight="1" x14ac:dyDescent="0.25">
      <c r="A40" s="26" t="s">
        <v>33</v>
      </c>
      <c r="B40" s="27" t="s">
        <v>32</v>
      </c>
      <c r="C40" s="28">
        <v>100</v>
      </c>
      <c r="D40" s="27"/>
      <c r="E40" s="27"/>
      <c r="F40" s="29">
        <f>F41</f>
        <v>14980.57</v>
      </c>
    </row>
    <row r="41" spans="1:6" ht="47.25" x14ac:dyDescent="0.25">
      <c r="A41" s="17" t="s">
        <v>17</v>
      </c>
      <c r="B41" s="18" t="s">
        <v>32</v>
      </c>
      <c r="C41" s="19">
        <v>100</v>
      </c>
      <c r="D41" s="18" t="s">
        <v>18</v>
      </c>
      <c r="E41" s="18" t="s">
        <v>19</v>
      </c>
      <c r="F41" s="20">
        <v>14980.57</v>
      </c>
    </row>
    <row r="42" spans="1:6" ht="34.15" customHeight="1" x14ac:dyDescent="0.25">
      <c r="A42" s="3" t="s">
        <v>34</v>
      </c>
      <c r="B42" s="4" t="s">
        <v>35</v>
      </c>
      <c r="C42" s="2"/>
      <c r="D42" s="4"/>
      <c r="E42" s="4"/>
      <c r="F42" s="33">
        <f>F43</f>
        <v>2203.54</v>
      </c>
    </row>
    <row r="43" spans="1:6" ht="34.15" customHeight="1" x14ac:dyDescent="0.25">
      <c r="A43" s="26" t="s">
        <v>33</v>
      </c>
      <c r="B43" s="27" t="s">
        <v>35</v>
      </c>
      <c r="C43" s="28">
        <v>100</v>
      </c>
      <c r="D43" s="27"/>
      <c r="E43" s="27"/>
      <c r="F43" s="29">
        <f>F44</f>
        <v>2203.54</v>
      </c>
    </row>
    <row r="44" spans="1:6" ht="47.25" x14ac:dyDescent="0.25">
      <c r="A44" s="17" t="s">
        <v>17</v>
      </c>
      <c r="B44" s="18" t="s">
        <v>35</v>
      </c>
      <c r="C44" s="19">
        <v>100</v>
      </c>
      <c r="D44" s="18" t="s">
        <v>18</v>
      </c>
      <c r="E44" s="18" t="s">
        <v>19</v>
      </c>
      <c r="F44" s="20">
        <v>2203.54</v>
      </c>
    </row>
    <row r="45" spans="1:6" ht="15.75" x14ac:dyDescent="0.25">
      <c r="A45" s="43" t="s">
        <v>227</v>
      </c>
      <c r="B45" s="4" t="s">
        <v>226</v>
      </c>
      <c r="C45" s="19"/>
      <c r="D45" s="18"/>
      <c r="E45" s="18"/>
      <c r="F45" s="33">
        <f>F46</f>
        <v>132.11000000000001</v>
      </c>
    </row>
    <row r="46" spans="1:6" ht="31.5" x14ac:dyDescent="0.25">
      <c r="A46" s="44" t="s">
        <v>33</v>
      </c>
      <c r="B46" s="27" t="s">
        <v>226</v>
      </c>
      <c r="C46" s="28">
        <v>100</v>
      </c>
      <c r="D46" s="27"/>
      <c r="E46" s="27"/>
      <c r="F46" s="29">
        <f>F47</f>
        <v>132.11000000000001</v>
      </c>
    </row>
    <row r="47" spans="1:6" ht="47.25" x14ac:dyDescent="0.25">
      <c r="A47" s="45" t="s">
        <v>17</v>
      </c>
      <c r="B47" s="18" t="s">
        <v>226</v>
      </c>
      <c r="C47" s="19">
        <v>100</v>
      </c>
      <c r="D47" s="18" t="s">
        <v>18</v>
      </c>
      <c r="E47" s="18" t="s">
        <v>19</v>
      </c>
      <c r="F47" s="20">
        <v>132.11000000000001</v>
      </c>
    </row>
    <row r="48" spans="1:6" ht="34.15" customHeight="1" x14ac:dyDescent="0.25">
      <c r="A48" s="3" t="s">
        <v>36</v>
      </c>
      <c r="B48" s="4" t="s">
        <v>37</v>
      </c>
      <c r="C48" s="2"/>
      <c r="D48" s="4"/>
      <c r="E48" s="4"/>
      <c r="F48" s="33">
        <f>F49</f>
        <v>2330.5100000000002</v>
      </c>
    </row>
    <row r="49" spans="1:6" ht="34.15" customHeight="1" x14ac:dyDescent="0.25">
      <c r="A49" s="3" t="s">
        <v>36</v>
      </c>
      <c r="B49" s="4" t="s">
        <v>38</v>
      </c>
      <c r="C49" s="2"/>
      <c r="D49" s="4"/>
      <c r="E49" s="4"/>
      <c r="F49" s="29">
        <f>F50</f>
        <v>2330.5100000000002</v>
      </c>
    </row>
    <row r="50" spans="1:6" ht="34.15" customHeight="1" x14ac:dyDescent="0.25">
      <c r="A50" s="26" t="s">
        <v>33</v>
      </c>
      <c r="B50" s="27" t="s">
        <v>38</v>
      </c>
      <c r="C50" s="28">
        <v>100</v>
      </c>
      <c r="D50" s="27"/>
      <c r="E50" s="27"/>
      <c r="F50" s="29">
        <f>F51</f>
        <v>2330.5100000000002</v>
      </c>
    </row>
    <row r="51" spans="1:6" ht="47.25" x14ac:dyDescent="0.25">
      <c r="A51" s="17" t="s">
        <v>17</v>
      </c>
      <c r="B51" s="18" t="s">
        <v>38</v>
      </c>
      <c r="C51" s="19">
        <v>100</v>
      </c>
      <c r="D51" s="18" t="s">
        <v>18</v>
      </c>
      <c r="E51" s="18" t="s">
        <v>19</v>
      </c>
      <c r="F51" s="20">
        <v>2330.5100000000002</v>
      </c>
    </row>
    <row r="52" spans="1:6" ht="15.75" x14ac:dyDescent="0.25">
      <c r="A52" s="43" t="s">
        <v>227</v>
      </c>
      <c r="B52" s="4" t="s">
        <v>228</v>
      </c>
      <c r="C52" s="19"/>
      <c r="D52" s="18"/>
      <c r="E52" s="18"/>
      <c r="F52" s="29">
        <f>F53</f>
        <v>21</v>
      </c>
    </row>
    <row r="53" spans="1:6" ht="31.5" x14ac:dyDescent="0.25">
      <c r="A53" s="44" t="s">
        <v>33</v>
      </c>
      <c r="B53" s="27" t="s">
        <v>228</v>
      </c>
      <c r="C53" s="28">
        <v>100</v>
      </c>
      <c r="D53" s="27"/>
      <c r="E53" s="27"/>
      <c r="F53" s="29">
        <f>F54</f>
        <v>21</v>
      </c>
    </row>
    <row r="54" spans="1:6" ht="47.25" x14ac:dyDescent="0.25">
      <c r="A54" s="45" t="s">
        <v>17</v>
      </c>
      <c r="B54" s="18" t="s">
        <v>228</v>
      </c>
      <c r="C54" s="19">
        <v>100</v>
      </c>
      <c r="D54" s="18" t="s">
        <v>18</v>
      </c>
      <c r="E54" s="18" t="s">
        <v>19</v>
      </c>
      <c r="F54" s="20">
        <v>21</v>
      </c>
    </row>
    <row r="55" spans="1:6" ht="15.75" x14ac:dyDescent="0.25">
      <c r="A55" s="3" t="s">
        <v>42</v>
      </c>
      <c r="B55" s="4" t="s">
        <v>43</v>
      </c>
      <c r="C55" s="2"/>
      <c r="D55" s="4"/>
      <c r="E55" s="4"/>
      <c r="F55" s="33">
        <f>F56</f>
        <v>4999.95</v>
      </c>
    </row>
    <row r="56" spans="1:6" ht="15.75" x14ac:dyDescent="0.25">
      <c r="A56" s="3" t="s">
        <v>44</v>
      </c>
      <c r="B56" s="4" t="s">
        <v>45</v>
      </c>
      <c r="C56" s="2"/>
      <c r="D56" s="4"/>
      <c r="E56" s="4"/>
      <c r="F56" s="33">
        <f>F57+F87</f>
        <v>4999.95</v>
      </c>
    </row>
    <row r="57" spans="1:6" ht="15.75" x14ac:dyDescent="0.25">
      <c r="A57" s="3" t="s">
        <v>46</v>
      </c>
      <c r="B57" s="4" t="s">
        <v>47</v>
      </c>
      <c r="C57" s="2"/>
      <c r="D57" s="4"/>
      <c r="E57" s="4"/>
      <c r="F57" s="33">
        <f>F58+F63+F66+F69+F72+F75+F78+F81+F84</f>
        <v>3667.74</v>
      </c>
    </row>
    <row r="58" spans="1:6" ht="15.75" x14ac:dyDescent="0.25">
      <c r="A58" s="3" t="s">
        <v>238</v>
      </c>
      <c r="B58" s="4" t="s">
        <v>237</v>
      </c>
      <c r="C58" s="2"/>
      <c r="D58" s="4"/>
      <c r="E58" s="4"/>
      <c r="F58" s="33">
        <f>F59+F61</f>
        <v>159.87</v>
      </c>
    </row>
    <row r="59" spans="1:6" ht="31.5" x14ac:dyDescent="0.25">
      <c r="A59" s="26" t="s">
        <v>203</v>
      </c>
      <c r="B59" s="31" t="s">
        <v>237</v>
      </c>
      <c r="C59" s="2">
        <v>200</v>
      </c>
      <c r="D59" s="4"/>
      <c r="E59" s="4"/>
      <c r="F59" s="29">
        <f>F60</f>
        <v>0</v>
      </c>
    </row>
    <row r="60" spans="1:6" ht="15.75" x14ac:dyDescent="0.25">
      <c r="A60" s="17" t="s">
        <v>239</v>
      </c>
      <c r="B60" s="18" t="s">
        <v>237</v>
      </c>
      <c r="C60" s="19">
        <v>200</v>
      </c>
      <c r="D60" s="18" t="s">
        <v>18</v>
      </c>
      <c r="E60" s="18" t="s">
        <v>21</v>
      </c>
      <c r="F60" s="20">
        <v>0</v>
      </c>
    </row>
    <row r="61" spans="1:6" ht="15.75" x14ac:dyDescent="0.25">
      <c r="A61" s="26" t="s">
        <v>200</v>
      </c>
      <c r="B61" s="27" t="s">
        <v>237</v>
      </c>
      <c r="C61" s="28">
        <v>800</v>
      </c>
      <c r="D61" s="4"/>
      <c r="E61" s="4"/>
      <c r="F61" s="29">
        <f>F62</f>
        <v>159.87</v>
      </c>
    </row>
    <row r="62" spans="1:6" ht="15.75" x14ac:dyDescent="0.25">
      <c r="A62" s="17" t="s">
        <v>239</v>
      </c>
      <c r="B62" s="18" t="s">
        <v>237</v>
      </c>
      <c r="C62" s="19">
        <v>800</v>
      </c>
      <c r="D62" s="18" t="s">
        <v>18</v>
      </c>
      <c r="E62" s="18" t="s">
        <v>21</v>
      </c>
      <c r="F62" s="20">
        <v>159.87</v>
      </c>
    </row>
    <row r="63" spans="1:6" ht="31.5" x14ac:dyDescent="0.25">
      <c r="A63" s="3" t="s">
        <v>48</v>
      </c>
      <c r="B63" s="4" t="s">
        <v>49</v>
      </c>
      <c r="C63" s="2"/>
      <c r="D63" s="4"/>
      <c r="E63" s="4"/>
      <c r="F63" s="33">
        <f>F64</f>
        <v>160</v>
      </c>
    </row>
    <row r="64" spans="1:6" ht="15.75" x14ac:dyDescent="0.25">
      <c r="A64" s="30" t="s">
        <v>50</v>
      </c>
      <c r="B64" s="31" t="s">
        <v>49</v>
      </c>
      <c r="C64" s="32">
        <v>500</v>
      </c>
      <c r="D64" s="31"/>
      <c r="E64" s="31"/>
      <c r="F64" s="29">
        <f>F65</f>
        <v>160</v>
      </c>
    </row>
    <row r="65" spans="1:7" ht="31.5" x14ac:dyDescent="0.25">
      <c r="A65" s="17" t="s">
        <v>51</v>
      </c>
      <c r="B65" s="18" t="s">
        <v>49</v>
      </c>
      <c r="C65" s="19">
        <v>500</v>
      </c>
      <c r="D65" s="18" t="s">
        <v>18</v>
      </c>
      <c r="E65" s="18" t="s">
        <v>52</v>
      </c>
      <c r="F65" s="20">
        <v>160</v>
      </c>
    </row>
    <row r="66" spans="1:7" ht="31.5" x14ac:dyDescent="0.25">
      <c r="A66" s="3" t="s">
        <v>53</v>
      </c>
      <c r="B66" s="4" t="s">
        <v>54</v>
      </c>
      <c r="C66" s="2"/>
      <c r="D66" s="4"/>
      <c r="E66" s="4"/>
      <c r="F66" s="33">
        <f>F67</f>
        <v>68.540000000000006</v>
      </c>
    </row>
    <row r="67" spans="1:7" ht="15.75" x14ac:dyDescent="0.25">
      <c r="A67" s="30" t="s">
        <v>50</v>
      </c>
      <c r="B67" s="31" t="s">
        <v>54</v>
      </c>
      <c r="C67" s="32">
        <v>500</v>
      </c>
      <c r="D67" s="31"/>
      <c r="E67" s="31"/>
      <c r="F67" s="29">
        <f>F68</f>
        <v>68.540000000000006</v>
      </c>
      <c r="G67" s="24"/>
    </row>
    <row r="68" spans="1:7" ht="25.9" customHeight="1" x14ac:dyDescent="0.25">
      <c r="A68" s="17" t="s">
        <v>55</v>
      </c>
      <c r="B68" s="18" t="s">
        <v>54</v>
      </c>
      <c r="C68" s="19">
        <v>500</v>
      </c>
      <c r="D68" s="18" t="s">
        <v>22</v>
      </c>
      <c r="E68" s="18" t="s">
        <v>18</v>
      </c>
      <c r="F68" s="20">
        <v>68.540000000000006</v>
      </c>
    </row>
    <row r="69" spans="1:7" ht="31.5" x14ac:dyDescent="0.25">
      <c r="A69" s="3" t="s">
        <v>56</v>
      </c>
      <c r="B69" s="4" t="s">
        <v>57</v>
      </c>
      <c r="C69" s="2"/>
      <c r="D69" s="4"/>
      <c r="E69" s="4"/>
      <c r="F69" s="33">
        <f>F70</f>
        <v>76.7</v>
      </c>
    </row>
    <row r="70" spans="1:7" ht="21.6" customHeight="1" x14ac:dyDescent="0.25">
      <c r="A70" s="26" t="s">
        <v>50</v>
      </c>
      <c r="B70" s="27" t="s">
        <v>57</v>
      </c>
      <c r="C70" s="28">
        <v>500</v>
      </c>
      <c r="D70" s="27"/>
      <c r="E70" s="27"/>
      <c r="F70" s="29">
        <f>F71</f>
        <v>76.7</v>
      </c>
    </row>
    <row r="71" spans="1:7" ht="31.5" x14ac:dyDescent="0.25">
      <c r="A71" s="17" t="s">
        <v>51</v>
      </c>
      <c r="B71" s="18" t="s">
        <v>57</v>
      </c>
      <c r="C71" s="19">
        <v>500</v>
      </c>
      <c r="D71" s="18" t="s">
        <v>18</v>
      </c>
      <c r="E71" s="18" t="s">
        <v>52</v>
      </c>
      <c r="F71" s="20">
        <v>76.7</v>
      </c>
    </row>
    <row r="72" spans="1:7" ht="47.25" x14ac:dyDescent="0.25">
      <c r="A72" s="3" t="s">
        <v>58</v>
      </c>
      <c r="B72" s="4" t="s">
        <v>59</v>
      </c>
      <c r="C72" s="2"/>
      <c r="D72" s="4"/>
      <c r="E72" s="4"/>
      <c r="F72" s="33">
        <f>F73</f>
        <v>138.22</v>
      </c>
    </row>
    <row r="73" spans="1:7" ht="15.75" x14ac:dyDescent="0.25">
      <c r="A73" s="26" t="s">
        <v>50</v>
      </c>
      <c r="B73" s="27" t="s">
        <v>59</v>
      </c>
      <c r="C73" s="28">
        <v>500</v>
      </c>
      <c r="D73" s="27"/>
      <c r="E73" s="27"/>
      <c r="F73" s="29">
        <f>F74</f>
        <v>138.22</v>
      </c>
    </row>
    <row r="74" spans="1:7" ht="15.75" x14ac:dyDescent="0.25">
      <c r="A74" s="17" t="s">
        <v>60</v>
      </c>
      <c r="B74" s="18" t="s">
        <v>59</v>
      </c>
      <c r="C74" s="19">
        <v>500</v>
      </c>
      <c r="D74" s="18" t="s">
        <v>22</v>
      </c>
      <c r="E74" s="18" t="s">
        <v>61</v>
      </c>
      <c r="F74" s="20">
        <v>138.22</v>
      </c>
    </row>
    <row r="75" spans="1:7" ht="47.25" x14ac:dyDescent="0.25">
      <c r="A75" s="3" t="s">
        <v>62</v>
      </c>
      <c r="B75" s="4" t="s">
        <v>63</v>
      </c>
      <c r="C75" s="2"/>
      <c r="D75" s="4"/>
      <c r="E75" s="4"/>
      <c r="F75" s="33">
        <f>F76</f>
        <v>115.62</v>
      </c>
    </row>
    <row r="76" spans="1:7" ht="15.75" x14ac:dyDescent="0.25">
      <c r="A76" s="26" t="s">
        <v>50</v>
      </c>
      <c r="B76" s="27" t="s">
        <v>63</v>
      </c>
      <c r="C76" s="28">
        <v>500</v>
      </c>
      <c r="D76" s="27"/>
      <c r="E76" s="27"/>
      <c r="F76" s="29">
        <f>F77</f>
        <v>115.62</v>
      </c>
    </row>
    <row r="77" spans="1:7" ht="31.5" x14ac:dyDescent="0.25">
      <c r="A77" s="17" t="s">
        <v>51</v>
      </c>
      <c r="B77" s="18" t="s">
        <v>63</v>
      </c>
      <c r="C77" s="19">
        <v>500</v>
      </c>
      <c r="D77" s="18" t="s">
        <v>18</v>
      </c>
      <c r="E77" s="18" t="s">
        <v>52</v>
      </c>
      <c r="F77" s="20">
        <v>115.62</v>
      </c>
    </row>
    <row r="78" spans="1:7" ht="19.149999999999999" customHeight="1" x14ac:dyDescent="0.25">
      <c r="A78" s="3" t="s">
        <v>198</v>
      </c>
      <c r="B78" s="4" t="s">
        <v>199</v>
      </c>
      <c r="C78" s="2"/>
      <c r="D78" s="4"/>
      <c r="E78" s="4"/>
      <c r="F78" s="33">
        <f>F79</f>
        <v>0</v>
      </c>
    </row>
    <row r="79" spans="1:7" ht="19.149999999999999" customHeight="1" x14ac:dyDescent="0.25">
      <c r="A79" s="26" t="s">
        <v>200</v>
      </c>
      <c r="B79" s="27" t="s">
        <v>199</v>
      </c>
      <c r="C79" s="28">
        <v>800</v>
      </c>
      <c r="D79" s="27"/>
      <c r="E79" s="27"/>
      <c r="F79" s="29">
        <f>F80</f>
        <v>0</v>
      </c>
    </row>
    <row r="80" spans="1:7" ht="19.149999999999999" customHeight="1" x14ac:dyDescent="0.25">
      <c r="A80" s="17" t="s">
        <v>68</v>
      </c>
      <c r="B80" s="18" t="s">
        <v>199</v>
      </c>
      <c r="C80" s="19">
        <v>800</v>
      </c>
      <c r="D80" s="18" t="s">
        <v>18</v>
      </c>
      <c r="E80" s="18" t="s">
        <v>69</v>
      </c>
      <c r="F80" s="20">
        <v>0</v>
      </c>
    </row>
    <row r="81" spans="1:7" ht="31.5" x14ac:dyDescent="0.25">
      <c r="A81" s="3" t="s">
        <v>64</v>
      </c>
      <c r="B81" s="4" t="s">
        <v>65</v>
      </c>
      <c r="C81" s="2"/>
      <c r="D81" s="4"/>
      <c r="E81" s="4"/>
      <c r="F81" s="33">
        <f>F82</f>
        <v>1393.82</v>
      </c>
    </row>
    <row r="82" spans="1:7" ht="34.15" customHeight="1" x14ac:dyDescent="0.25">
      <c r="A82" s="26" t="s">
        <v>15</v>
      </c>
      <c r="B82" s="27" t="s">
        <v>65</v>
      </c>
      <c r="C82" s="28">
        <v>200</v>
      </c>
      <c r="D82" s="27"/>
      <c r="E82" s="27"/>
      <c r="F82" s="29">
        <f>F83</f>
        <v>1393.82</v>
      </c>
    </row>
    <row r="83" spans="1:7" ht="47.25" x14ac:dyDescent="0.25">
      <c r="A83" s="17" t="s">
        <v>17</v>
      </c>
      <c r="B83" s="18" t="s">
        <v>65</v>
      </c>
      <c r="C83" s="19">
        <v>200</v>
      </c>
      <c r="D83" s="18" t="s">
        <v>18</v>
      </c>
      <c r="E83" s="18" t="s">
        <v>19</v>
      </c>
      <c r="F83" s="20">
        <v>1393.82</v>
      </c>
    </row>
    <row r="84" spans="1:7" ht="47.25" x14ac:dyDescent="0.25">
      <c r="A84" s="3" t="s">
        <v>66</v>
      </c>
      <c r="B84" s="4" t="s">
        <v>67</v>
      </c>
      <c r="C84" s="2"/>
      <c r="D84" s="4"/>
      <c r="E84" s="4"/>
      <c r="F84" s="33">
        <f>F85</f>
        <v>1554.97</v>
      </c>
    </row>
    <row r="85" spans="1:7" ht="22.15" customHeight="1" x14ac:dyDescent="0.25">
      <c r="A85" s="26" t="s">
        <v>15</v>
      </c>
      <c r="B85" s="27" t="s">
        <v>67</v>
      </c>
      <c r="C85" s="28">
        <v>200</v>
      </c>
      <c r="D85" s="27"/>
      <c r="E85" s="27"/>
      <c r="F85" s="29">
        <f>F86</f>
        <v>1554.97</v>
      </c>
    </row>
    <row r="86" spans="1:7" ht="22.15" customHeight="1" x14ac:dyDescent="0.25">
      <c r="A86" s="21" t="s">
        <v>68</v>
      </c>
      <c r="B86" s="22" t="s">
        <v>67</v>
      </c>
      <c r="C86" s="23">
        <v>200</v>
      </c>
      <c r="D86" s="22" t="s">
        <v>18</v>
      </c>
      <c r="E86" s="22" t="s">
        <v>69</v>
      </c>
      <c r="F86" s="20">
        <v>1554.97</v>
      </c>
    </row>
    <row r="87" spans="1:7" ht="22.15" customHeight="1" x14ac:dyDescent="0.25">
      <c r="A87" s="3" t="s">
        <v>70</v>
      </c>
      <c r="B87" s="4" t="s">
        <v>71</v>
      </c>
      <c r="C87" s="2"/>
      <c r="D87" s="4"/>
      <c r="E87" s="4"/>
      <c r="F87" s="33">
        <f>F88+F91+F94+F101+F104+F107+F111+F114</f>
        <v>1332.21</v>
      </c>
    </row>
    <row r="88" spans="1:7" ht="22.15" customHeight="1" x14ac:dyDescent="0.25">
      <c r="A88" s="3" t="s">
        <v>72</v>
      </c>
      <c r="B88" s="4" t="s">
        <v>73</v>
      </c>
      <c r="C88" s="2"/>
      <c r="D88" s="4"/>
      <c r="E88" s="4"/>
      <c r="F88" s="33">
        <f>F89</f>
        <v>0</v>
      </c>
    </row>
    <row r="89" spans="1:7" ht="22.15" customHeight="1" x14ac:dyDescent="0.25">
      <c r="A89" s="26" t="s">
        <v>74</v>
      </c>
      <c r="B89" s="27" t="s">
        <v>73</v>
      </c>
      <c r="C89" s="28">
        <v>800</v>
      </c>
      <c r="D89" s="27"/>
      <c r="E89" s="27"/>
      <c r="F89" s="29">
        <f>F90</f>
        <v>0</v>
      </c>
    </row>
    <row r="90" spans="1:7" ht="15.75" x14ac:dyDescent="0.25">
      <c r="A90" s="21" t="s">
        <v>75</v>
      </c>
      <c r="B90" s="22" t="s">
        <v>73</v>
      </c>
      <c r="C90" s="23">
        <v>800</v>
      </c>
      <c r="D90" s="22" t="s">
        <v>18</v>
      </c>
      <c r="E90" s="22" t="s">
        <v>76</v>
      </c>
      <c r="F90" s="20">
        <v>0</v>
      </c>
    </row>
    <row r="91" spans="1:7" ht="31.5" x14ac:dyDescent="0.25">
      <c r="A91" s="3" t="s">
        <v>77</v>
      </c>
      <c r="B91" s="4" t="s">
        <v>78</v>
      </c>
      <c r="C91" s="2"/>
      <c r="D91" s="4"/>
      <c r="E91" s="4"/>
      <c r="F91" s="33">
        <f>F92</f>
        <v>31</v>
      </c>
    </row>
    <row r="92" spans="1:7" ht="31.5" x14ac:dyDescent="0.25">
      <c r="A92" s="26" t="s">
        <v>15</v>
      </c>
      <c r="B92" s="27" t="s">
        <v>78</v>
      </c>
      <c r="C92" s="28">
        <v>200</v>
      </c>
      <c r="D92" s="27"/>
      <c r="E92" s="27"/>
      <c r="F92" s="29">
        <f>F93</f>
        <v>31</v>
      </c>
    </row>
    <row r="93" spans="1:7" ht="15.75" x14ac:dyDescent="0.25">
      <c r="A93" s="21" t="s">
        <v>68</v>
      </c>
      <c r="B93" s="22" t="s">
        <v>78</v>
      </c>
      <c r="C93" s="23">
        <v>200</v>
      </c>
      <c r="D93" s="22" t="s">
        <v>18</v>
      </c>
      <c r="E93" s="22" t="s">
        <v>69</v>
      </c>
      <c r="F93" s="20">
        <v>31</v>
      </c>
      <c r="G93" s="24"/>
    </row>
    <row r="94" spans="1:7" ht="15.75" x14ac:dyDescent="0.25">
      <c r="A94" s="3" t="s">
        <v>79</v>
      </c>
      <c r="B94" s="4" t="s">
        <v>80</v>
      </c>
      <c r="C94" s="2"/>
      <c r="D94" s="4"/>
      <c r="E94" s="4"/>
      <c r="F94" s="33">
        <f>F95+F97</f>
        <v>28.23</v>
      </c>
    </row>
    <row r="95" spans="1:7" ht="31.5" x14ac:dyDescent="0.25">
      <c r="A95" s="26" t="s">
        <v>15</v>
      </c>
      <c r="B95" s="27" t="s">
        <v>80</v>
      </c>
      <c r="C95" s="28">
        <v>200</v>
      </c>
      <c r="D95" s="27"/>
      <c r="E95" s="27"/>
      <c r="F95" s="29">
        <f>F96</f>
        <v>0</v>
      </c>
    </row>
    <row r="96" spans="1:7" ht="15.75" x14ac:dyDescent="0.25">
      <c r="A96" s="21" t="s">
        <v>68</v>
      </c>
      <c r="B96" s="22" t="s">
        <v>80</v>
      </c>
      <c r="C96" s="23">
        <v>200</v>
      </c>
      <c r="D96" s="22" t="s">
        <v>18</v>
      </c>
      <c r="E96" s="22" t="s">
        <v>69</v>
      </c>
      <c r="F96" s="20">
        <v>0</v>
      </c>
    </row>
    <row r="97" spans="1:6" ht="31.5" x14ac:dyDescent="0.25">
      <c r="A97" s="26" t="s">
        <v>15</v>
      </c>
      <c r="B97" s="27" t="s">
        <v>80</v>
      </c>
      <c r="C97" s="28">
        <v>800</v>
      </c>
      <c r="D97" s="27"/>
      <c r="E97" s="27"/>
      <c r="F97" s="29">
        <f>F98</f>
        <v>28.23</v>
      </c>
    </row>
    <row r="98" spans="1:6" ht="15.75" x14ac:dyDescent="0.25">
      <c r="A98" s="21" t="s">
        <v>68</v>
      </c>
      <c r="B98" s="22" t="s">
        <v>80</v>
      </c>
      <c r="C98" s="23">
        <v>800</v>
      </c>
      <c r="D98" s="22" t="s">
        <v>18</v>
      </c>
      <c r="E98" s="22" t="s">
        <v>69</v>
      </c>
      <c r="F98" s="20">
        <v>28.23</v>
      </c>
    </row>
    <row r="99" spans="1:6" ht="15.75" hidden="1" x14ac:dyDescent="0.25">
      <c r="A99" s="26" t="s">
        <v>23</v>
      </c>
      <c r="B99" s="27" t="s">
        <v>80</v>
      </c>
      <c r="C99" s="28">
        <v>800</v>
      </c>
      <c r="D99" s="27"/>
      <c r="E99" s="27"/>
      <c r="F99" s="29">
        <f>F100</f>
        <v>0</v>
      </c>
    </row>
    <row r="100" spans="1:6" ht="15.75" hidden="1" x14ac:dyDescent="0.25">
      <c r="A100" s="17" t="s">
        <v>68</v>
      </c>
      <c r="B100" s="18" t="s">
        <v>80</v>
      </c>
      <c r="C100" s="19">
        <v>800</v>
      </c>
      <c r="D100" s="18" t="s">
        <v>18</v>
      </c>
      <c r="E100" s="18" t="s">
        <v>69</v>
      </c>
      <c r="F100" s="20">
        <v>0</v>
      </c>
    </row>
    <row r="101" spans="1:6" ht="31.5" x14ac:dyDescent="0.25">
      <c r="A101" s="3" t="s">
        <v>81</v>
      </c>
      <c r="B101" s="4" t="s">
        <v>82</v>
      </c>
      <c r="C101" s="2"/>
      <c r="D101" s="4"/>
      <c r="E101" s="4"/>
      <c r="F101" s="33">
        <f>F102</f>
        <v>20</v>
      </c>
    </row>
    <row r="102" spans="1:6" ht="15.75" x14ac:dyDescent="0.25">
      <c r="A102" s="26" t="s">
        <v>83</v>
      </c>
      <c r="B102" s="27" t="s">
        <v>82</v>
      </c>
      <c r="C102" s="28">
        <v>300</v>
      </c>
      <c r="D102" s="27"/>
      <c r="E102" s="27"/>
      <c r="F102" s="29">
        <f>F103</f>
        <v>20</v>
      </c>
    </row>
    <row r="103" spans="1:6" ht="15.75" x14ac:dyDescent="0.25">
      <c r="A103" s="17" t="s">
        <v>68</v>
      </c>
      <c r="B103" s="18" t="s">
        <v>82</v>
      </c>
      <c r="C103" s="19">
        <v>300</v>
      </c>
      <c r="D103" s="18" t="s">
        <v>18</v>
      </c>
      <c r="E103" s="18" t="s">
        <v>69</v>
      </c>
      <c r="F103" s="20">
        <v>20</v>
      </c>
    </row>
    <row r="104" spans="1:6" ht="15.75" x14ac:dyDescent="0.25">
      <c r="A104" s="3" t="s">
        <v>84</v>
      </c>
      <c r="B104" s="4" t="s">
        <v>85</v>
      </c>
      <c r="C104" s="2"/>
      <c r="D104" s="4"/>
      <c r="E104" s="4"/>
      <c r="F104" s="33">
        <f>F105</f>
        <v>765.05</v>
      </c>
    </row>
    <row r="105" spans="1:6" ht="31.5" x14ac:dyDescent="0.25">
      <c r="A105" s="26" t="s">
        <v>86</v>
      </c>
      <c r="B105" s="27" t="s">
        <v>85</v>
      </c>
      <c r="C105" s="28">
        <v>300</v>
      </c>
      <c r="D105" s="27"/>
      <c r="E105" s="27"/>
      <c r="F105" s="29">
        <f>F106</f>
        <v>765.05</v>
      </c>
    </row>
    <row r="106" spans="1:6" ht="15.75" x14ac:dyDescent="0.25">
      <c r="A106" s="17" t="s">
        <v>87</v>
      </c>
      <c r="B106" s="18" t="s">
        <v>85</v>
      </c>
      <c r="C106" s="19">
        <v>300</v>
      </c>
      <c r="D106" s="18" t="s">
        <v>88</v>
      </c>
      <c r="E106" s="18" t="s">
        <v>18</v>
      </c>
      <c r="F106" s="20">
        <v>765.05</v>
      </c>
    </row>
    <row r="107" spans="1:6" ht="15.75" x14ac:dyDescent="0.25">
      <c r="A107" s="3" t="s">
        <v>89</v>
      </c>
      <c r="B107" s="4" t="s">
        <v>90</v>
      </c>
      <c r="C107" s="2"/>
      <c r="D107" s="4"/>
      <c r="E107" s="4"/>
      <c r="F107" s="33">
        <f>F108</f>
        <v>45.3</v>
      </c>
    </row>
    <row r="108" spans="1:6" ht="31.5" x14ac:dyDescent="0.25">
      <c r="A108" s="26" t="s">
        <v>15</v>
      </c>
      <c r="B108" s="27" t="s">
        <v>90</v>
      </c>
      <c r="C108" s="28">
        <v>200</v>
      </c>
      <c r="D108" s="27"/>
      <c r="E108" s="27"/>
      <c r="F108" s="29">
        <f>SUM(F109:F110)</f>
        <v>45.3</v>
      </c>
    </row>
    <row r="109" spans="1:6" ht="15.75" x14ac:dyDescent="0.25">
      <c r="A109" s="17" t="s">
        <v>68</v>
      </c>
      <c r="B109" s="18" t="s">
        <v>90</v>
      </c>
      <c r="C109" s="19">
        <v>200</v>
      </c>
      <c r="D109" s="18" t="s">
        <v>18</v>
      </c>
      <c r="E109" s="18" t="s">
        <v>69</v>
      </c>
      <c r="F109" s="20">
        <v>29.7</v>
      </c>
    </row>
    <row r="110" spans="1:6" ht="15.75" x14ac:dyDescent="0.25">
      <c r="A110" s="17" t="s">
        <v>20</v>
      </c>
      <c r="B110" s="18" t="s">
        <v>90</v>
      </c>
      <c r="C110" s="19">
        <v>200</v>
      </c>
      <c r="D110" s="18" t="s">
        <v>21</v>
      </c>
      <c r="E110" s="18" t="s">
        <v>22</v>
      </c>
      <c r="F110" s="20">
        <v>15.6</v>
      </c>
    </row>
    <row r="111" spans="1:6" ht="47.25" x14ac:dyDescent="0.25">
      <c r="A111" s="3" t="s">
        <v>91</v>
      </c>
      <c r="B111" s="4" t="s">
        <v>92</v>
      </c>
      <c r="C111" s="2"/>
      <c r="D111" s="4"/>
      <c r="E111" s="4"/>
      <c r="F111" s="33">
        <f>F112</f>
        <v>96.23</v>
      </c>
    </row>
    <row r="112" spans="1:6" ht="31.5" x14ac:dyDescent="0.25">
      <c r="A112" s="26" t="s">
        <v>15</v>
      </c>
      <c r="B112" s="27" t="s">
        <v>92</v>
      </c>
      <c r="C112" s="28">
        <v>200</v>
      </c>
      <c r="D112" s="27"/>
      <c r="E112" s="27"/>
      <c r="F112" s="29">
        <f>F113</f>
        <v>96.23</v>
      </c>
    </row>
    <row r="113" spans="1:6" ht="15.75" x14ac:dyDescent="0.25">
      <c r="A113" s="17" t="s">
        <v>68</v>
      </c>
      <c r="B113" s="18" t="s">
        <v>92</v>
      </c>
      <c r="C113" s="19">
        <v>200</v>
      </c>
      <c r="D113" s="18" t="s">
        <v>18</v>
      </c>
      <c r="E113" s="18" t="s">
        <v>69</v>
      </c>
      <c r="F113" s="20">
        <v>96.23</v>
      </c>
    </row>
    <row r="114" spans="1:6" ht="31.5" x14ac:dyDescent="0.25">
      <c r="A114" s="3" t="s">
        <v>93</v>
      </c>
      <c r="B114" s="4" t="s">
        <v>94</v>
      </c>
      <c r="C114" s="2"/>
      <c r="D114" s="4"/>
      <c r="E114" s="4"/>
      <c r="F114" s="33">
        <f>F115+F117</f>
        <v>346.4</v>
      </c>
    </row>
    <row r="115" spans="1:6" ht="31.5" x14ac:dyDescent="0.25">
      <c r="A115" s="26" t="s">
        <v>33</v>
      </c>
      <c r="B115" s="27" t="s">
        <v>94</v>
      </c>
      <c r="C115" s="28">
        <v>100</v>
      </c>
      <c r="D115" s="27"/>
      <c r="E115" s="27"/>
      <c r="F115" s="29">
        <f>F116</f>
        <v>344.07</v>
      </c>
    </row>
    <row r="116" spans="1:6" ht="15.75" x14ac:dyDescent="0.25">
      <c r="A116" s="17" t="s">
        <v>95</v>
      </c>
      <c r="B116" s="18" t="s">
        <v>94</v>
      </c>
      <c r="C116" s="19">
        <v>100</v>
      </c>
      <c r="D116" s="18" t="s">
        <v>61</v>
      </c>
      <c r="E116" s="18" t="s">
        <v>41</v>
      </c>
      <c r="F116" s="20">
        <v>344.07</v>
      </c>
    </row>
    <row r="117" spans="1:6" ht="31.5" x14ac:dyDescent="0.25">
      <c r="A117" s="26" t="s">
        <v>15</v>
      </c>
      <c r="B117" s="27" t="s">
        <v>94</v>
      </c>
      <c r="C117" s="28">
        <v>200</v>
      </c>
      <c r="D117" s="27"/>
      <c r="E117" s="27"/>
      <c r="F117" s="29">
        <f>F118</f>
        <v>2.33</v>
      </c>
    </row>
    <row r="118" spans="1:6" ht="15.75" x14ac:dyDescent="0.25">
      <c r="A118" s="17" t="s">
        <v>95</v>
      </c>
      <c r="B118" s="18" t="s">
        <v>94</v>
      </c>
      <c r="C118" s="19">
        <v>200</v>
      </c>
      <c r="D118" s="18" t="s">
        <v>61</v>
      </c>
      <c r="E118" s="18" t="s">
        <v>41</v>
      </c>
      <c r="F118" s="20">
        <v>2.33</v>
      </c>
    </row>
    <row r="119" spans="1:6" ht="34.15" customHeight="1" x14ac:dyDescent="0.25">
      <c r="A119" s="9" t="s">
        <v>96</v>
      </c>
      <c r="B119" s="10" t="s">
        <v>97</v>
      </c>
      <c r="C119" s="11"/>
      <c r="D119" s="10"/>
      <c r="E119" s="10"/>
      <c r="F119" s="48">
        <f>F120</f>
        <v>118231.42</v>
      </c>
    </row>
    <row r="120" spans="1:6" ht="93.75" x14ac:dyDescent="0.25">
      <c r="A120" s="46" t="s">
        <v>98</v>
      </c>
      <c r="B120" s="35" t="s">
        <v>99</v>
      </c>
      <c r="C120" s="36"/>
      <c r="D120" s="35"/>
      <c r="E120" s="35"/>
      <c r="F120" s="37">
        <f>F121+F126+F131+F261</f>
        <v>118231.42</v>
      </c>
    </row>
    <row r="121" spans="1:6" ht="16.5" x14ac:dyDescent="0.25">
      <c r="A121" s="47" t="s">
        <v>207</v>
      </c>
      <c r="B121" s="4" t="s">
        <v>229</v>
      </c>
      <c r="C121" s="2"/>
      <c r="D121" s="4"/>
      <c r="E121" s="4"/>
      <c r="F121" s="37">
        <f>F122</f>
        <v>14260.38</v>
      </c>
    </row>
    <row r="122" spans="1:6" ht="15.75" x14ac:dyDescent="0.25">
      <c r="A122" s="3" t="s">
        <v>208</v>
      </c>
      <c r="B122" s="4" t="s">
        <v>254</v>
      </c>
      <c r="C122" s="2"/>
      <c r="D122" s="4"/>
      <c r="E122" s="4"/>
      <c r="F122" s="37">
        <f>F123</f>
        <v>14260.38</v>
      </c>
    </row>
    <row r="123" spans="1:6" ht="15.75" x14ac:dyDescent="0.25">
      <c r="A123" s="3" t="s">
        <v>209</v>
      </c>
      <c r="B123" s="4" t="s">
        <v>255</v>
      </c>
      <c r="C123" s="2"/>
      <c r="D123" s="4"/>
      <c r="E123" s="4"/>
      <c r="F123" s="37">
        <f>F124</f>
        <v>14260.38</v>
      </c>
    </row>
    <row r="124" spans="1:6" ht="31.5" x14ac:dyDescent="0.25">
      <c r="A124" s="30" t="s">
        <v>203</v>
      </c>
      <c r="B124" s="31" t="s">
        <v>255</v>
      </c>
      <c r="C124" s="32" t="s">
        <v>204</v>
      </c>
      <c r="D124" s="31"/>
      <c r="E124" s="31"/>
      <c r="F124" s="38">
        <f>F125</f>
        <v>14260.38</v>
      </c>
    </row>
    <row r="125" spans="1:6" ht="15.75" x14ac:dyDescent="0.25">
      <c r="A125" s="21" t="s">
        <v>133</v>
      </c>
      <c r="B125" s="22" t="s">
        <v>255</v>
      </c>
      <c r="C125" s="23" t="s">
        <v>204</v>
      </c>
      <c r="D125" s="22" t="s">
        <v>22</v>
      </c>
      <c r="E125" s="22" t="s">
        <v>41</v>
      </c>
      <c r="F125" s="49">
        <v>14260.38</v>
      </c>
    </row>
    <row r="126" spans="1:6" ht="33" x14ac:dyDescent="0.25">
      <c r="A126" s="47" t="s">
        <v>232</v>
      </c>
      <c r="B126" s="4" t="s">
        <v>229</v>
      </c>
      <c r="C126" s="23"/>
      <c r="D126" s="22"/>
      <c r="E126" s="22"/>
      <c r="F126" s="37">
        <f>F127</f>
        <v>0</v>
      </c>
    </row>
    <row r="127" spans="1:6" ht="15.75" x14ac:dyDescent="0.25">
      <c r="A127" s="40" t="s">
        <v>233</v>
      </c>
      <c r="B127" s="4" t="s">
        <v>230</v>
      </c>
      <c r="C127" s="23"/>
      <c r="D127" s="22"/>
      <c r="E127" s="22"/>
      <c r="F127" s="37">
        <f>F128</f>
        <v>0</v>
      </c>
    </row>
    <row r="128" spans="1:6" ht="15.75" x14ac:dyDescent="0.25">
      <c r="A128" s="40" t="s">
        <v>234</v>
      </c>
      <c r="B128" s="4" t="s">
        <v>231</v>
      </c>
      <c r="C128" s="23"/>
      <c r="D128" s="22"/>
      <c r="E128" s="22"/>
      <c r="F128" s="37">
        <f>F129</f>
        <v>0</v>
      </c>
    </row>
    <row r="129" spans="1:6" ht="31.5" x14ac:dyDescent="0.25">
      <c r="A129" s="30" t="s">
        <v>203</v>
      </c>
      <c r="B129" s="27" t="s">
        <v>231</v>
      </c>
      <c r="C129" s="32" t="s">
        <v>204</v>
      </c>
      <c r="D129" s="31"/>
      <c r="E129" s="31"/>
      <c r="F129" s="38">
        <f>F130</f>
        <v>0</v>
      </c>
    </row>
    <row r="130" spans="1:6" ht="15.75" x14ac:dyDescent="0.25">
      <c r="A130" s="21" t="s">
        <v>133</v>
      </c>
      <c r="B130" s="18" t="s">
        <v>231</v>
      </c>
      <c r="C130" s="23" t="s">
        <v>204</v>
      </c>
      <c r="D130" s="22" t="s">
        <v>22</v>
      </c>
      <c r="E130" s="22" t="s">
        <v>41</v>
      </c>
      <c r="F130" s="49">
        <v>0</v>
      </c>
    </row>
    <row r="131" spans="1:6" ht="16.5" x14ac:dyDescent="0.25">
      <c r="A131" s="47" t="s">
        <v>100</v>
      </c>
      <c r="B131" s="4" t="s">
        <v>101</v>
      </c>
      <c r="C131" s="2"/>
      <c r="D131" s="4"/>
      <c r="E131" s="4"/>
      <c r="F131" s="37">
        <f>F132+F142+F151+F208+F226+F242+F246+F250+F254</f>
        <v>88608.51999999999</v>
      </c>
    </row>
    <row r="132" spans="1:6" ht="31.5" x14ac:dyDescent="0.25">
      <c r="A132" s="3" t="s">
        <v>102</v>
      </c>
      <c r="B132" s="4" t="s">
        <v>103</v>
      </c>
      <c r="C132" s="2"/>
      <c r="D132" s="4"/>
      <c r="E132" s="4"/>
      <c r="F132" s="37">
        <f>F133+F136+F139</f>
        <v>550.79999999999995</v>
      </c>
    </row>
    <row r="133" spans="1:6" ht="31.5" x14ac:dyDescent="0.25">
      <c r="A133" s="3" t="s">
        <v>104</v>
      </c>
      <c r="B133" s="4" t="s">
        <v>105</v>
      </c>
      <c r="C133" s="2"/>
      <c r="D133" s="4"/>
      <c r="E133" s="4"/>
      <c r="F133" s="33">
        <f>F134</f>
        <v>500.8</v>
      </c>
    </row>
    <row r="134" spans="1:6" ht="31.5" x14ac:dyDescent="0.25">
      <c r="A134" s="30" t="s">
        <v>15</v>
      </c>
      <c r="B134" s="31" t="s">
        <v>105</v>
      </c>
      <c r="C134" s="32">
        <v>200</v>
      </c>
      <c r="D134" s="31"/>
      <c r="E134" s="31"/>
      <c r="F134" s="29">
        <f>F135</f>
        <v>500.8</v>
      </c>
    </row>
    <row r="135" spans="1:6" ht="15.75" x14ac:dyDescent="0.25">
      <c r="A135" s="21" t="s">
        <v>106</v>
      </c>
      <c r="B135" s="22" t="s">
        <v>105</v>
      </c>
      <c r="C135" s="23">
        <v>200</v>
      </c>
      <c r="D135" s="22" t="s">
        <v>19</v>
      </c>
      <c r="E135" s="22" t="s">
        <v>107</v>
      </c>
      <c r="F135" s="20">
        <v>500.8</v>
      </c>
    </row>
    <row r="136" spans="1:6" ht="31.5" x14ac:dyDescent="0.25">
      <c r="A136" s="3" t="s">
        <v>108</v>
      </c>
      <c r="B136" s="4" t="s">
        <v>109</v>
      </c>
      <c r="C136" s="2"/>
      <c r="D136" s="4"/>
      <c r="E136" s="4"/>
      <c r="F136" s="33">
        <f>F137</f>
        <v>50</v>
      </c>
    </row>
    <row r="137" spans="1:6" ht="31.5" x14ac:dyDescent="0.25">
      <c r="A137" s="30" t="s">
        <v>15</v>
      </c>
      <c r="B137" s="31" t="s">
        <v>109</v>
      </c>
      <c r="C137" s="32">
        <v>200</v>
      </c>
      <c r="D137" s="31"/>
      <c r="E137" s="31"/>
      <c r="F137" s="29">
        <f>F138</f>
        <v>50</v>
      </c>
    </row>
    <row r="138" spans="1:6" ht="15.75" x14ac:dyDescent="0.25">
      <c r="A138" s="17" t="s">
        <v>106</v>
      </c>
      <c r="B138" s="18" t="s">
        <v>109</v>
      </c>
      <c r="C138" s="19">
        <v>200</v>
      </c>
      <c r="D138" s="18" t="s">
        <v>19</v>
      </c>
      <c r="E138" s="18" t="s">
        <v>107</v>
      </c>
      <c r="F138" s="20">
        <v>50</v>
      </c>
    </row>
    <row r="139" spans="1:6" ht="15.75" x14ac:dyDescent="0.25">
      <c r="A139" s="3" t="s">
        <v>110</v>
      </c>
      <c r="B139" s="4" t="s">
        <v>111</v>
      </c>
      <c r="C139" s="2"/>
      <c r="D139" s="4"/>
      <c r="E139" s="4"/>
      <c r="F139" s="33">
        <f>F140</f>
        <v>0</v>
      </c>
    </row>
    <row r="140" spans="1:6" ht="31.5" x14ac:dyDescent="0.25">
      <c r="A140" s="30" t="s">
        <v>15</v>
      </c>
      <c r="B140" s="31" t="s">
        <v>111</v>
      </c>
      <c r="C140" s="32">
        <v>200</v>
      </c>
      <c r="D140" s="31"/>
      <c r="E140" s="31"/>
      <c r="F140" s="29">
        <f>F141</f>
        <v>0</v>
      </c>
    </row>
    <row r="141" spans="1:6" ht="15.75" x14ac:dyDescent="0.25">
      <c r="A141" s="17" t="s">
        <v>106</v>
      </c>
      <c r="B141" s="18" t="s">
        <v>111</v>
      </c>
      <c r="C141" s="19">
        <v>200</v>
      </c>
      <c r="D141" s="18" t="s">
        <v>19</v>
      </c>
      <c r="E141" s="18" t="s">
        <v>107</v>
      </c>
      <c r="F141" s="20">
        <v>0</v>
      </c>
    </row>
    <row r="142" spans="1:6" ht="31.5" x14ac:dyDescent="0.25">
      <c r="A142" s="3" t="s">
        <v>112</v>
      </c>
      <c r="B142" s="4" t="s">
        <v>113</v>
      </c>
      <c r="C142" s="2"/>
      <c r="D142" s="4"/>
      <c r="E142" s="4"/>
      <c r="F142" s="33">
        <f>F143+F147</f>
        <v>694.5</v>
      </c>
    </row>
    <row r="143" spans="1:6" ht="31.5" x14ac:dyDescent="0.25">
      <c r="A143" s="3" t="s">
        <v>114</v>
      </c>
      <c r="B143" s="4" t="s">
        <v>115</v>
      </c>
      <c r="C143" s="2"/>
      <c r="D143" s="4"/>
      <c r="E143" s="4"/>
      <c r="F143" s="33">
        <f>F144</f>
        <v>37</v>
      </c>
    </row>
    <row r="144" spans="1:6" ht="31.5" x14ac:dyDescent="0.25">
      <c r="A144" s="26" t="s">
        <v>15</v>
      </c>
      <c r="B144" s="27" t="s">
        <v>115</v>
      </c>
      <c r="C144" s="28">
        <v>200</v>
      </c>
      <c r="D144" s="27"/>
      <c r="E144" s="27"/>
      <c r="F144" s="29">
        <f>SUM(F145:F146)</f>
        <v>37</v>
      </c>
    </row>
    <row r="145" spans="1:6" ht="31.5" x14ac:dyDescent="0.25">
      <c r="A145" s="17" t="s">
        <v>116</v>
      </c>
      <c r="B145" s="18" t="s">
        <v>115</v>
      </c>
      <c r="C145" s="19">
        <v>200</v>
      </c>
      <c r="D145" s="18" t="s">
        <v>41</v>
      </c>
      <c r="E145" s="18" t="s">
        <v>88</v>
      </c>
      <c r="F145" s="20">
        <v>37</v>
      </c>
    </row>
    <row r="146" spans="1:6" ht="15.75" x14ac:dyDescent="0.25">
      <c r="A146" s="17"/>
      <c r="B146" s="18" t="s">
        <v>115</v>
      </c>
      <c r="C146" s="19">
        <v>200</v>
      </c>
      <c r="D146" s="18" t="s">
        <v>21</v>
      </c>
      <c r="E146" s="18" t="s">
        <v>22</v>
      </c>
      <c r="F146" s="20">
        <v>0</v>
      </c>
    </row>
    <row r="147" spans="1:6" ht="15.75" x14ac:dyDescent="0.25">
      <c r="A147" s="3" t="s">
        <v>117</v>
      </c>
      <c r="B147" s="4" t="s">
        <v>118</v>
      </c>
      <c r="C147" s="2"/>
      <c r="D147" s="4"/>
      <c r="E147" s="4"/>
      <c r="F147" s="33">
        <f>F148</f>
        <v>657.5</v>
      </c>
    </row>
    <row r="148" spans="1:6" ht="31.5" x14ac:dyDescent="0.25">
      <c r="A148" s="26" t="s">
        <v>15</v>
      </c>
      <c r="B148" s="27" t="s">
        <v>118</v>
      </c>
      <c r="C148" s="28">
        <v>200</v>
      </c>
      <c r="D148" s="27"/>
      <c r="E148" s="27"/>
      <c r="F148" s="29">
        <f>SUM(F149:F150)</f>
        <v>657.5</v>
      </c>
    </row>
    <row r="149" spans="1:6" ht="31.5" x14ac:dyDescent="0.25">
      <c r="A149" s="17" t="s">
        <v>119</v>
      </c>
      <c r="B149" s="18" t="s">
        <v>118</v>
      </c>
      <c r="C149" s="19">
        <v>200</v>
      </c>
      <c r="D149" s="18" t="s">
        <v>41</v>
      </c>
      <c r="E149" s="18" t="s">
        <v>120</v>
      </c>
      <c r="F149" s="20">
        <v>657.5</v>
      </c>
    </row>
    <row r="150" spans="1:6" ht="15.75" x14ac:dyDescent="0.25">
      <c r="A150" s="17"/>
      <c r="B150" s="18" t="s">
        <v>118</v>
      </c>
      <c r="C150" s="19">
        <v>200</v>
      </c>
      <c r="D150" s="18" t="s">
        <v>21</v>
      </c>
      <c r="E150" s="18" t="s">
        <v>22</v>
      </c>
      <c r="F150" s="20">
        <v>0</v>
      </c>
    </row>
    <row r="151" spans="1:6" ht="47.25" x14ac:dyDescent="0.25">
      <c r="A151" s="3" t="s">
        <v>121</v>
      </c>
      <c r="B151" s="4" t="s">
        <v>122</v>
      </c>
      <c r="C151" s="2"/>
      <c r="D151" s="4"/>
      <c r="E151" s="4"/>
      <c r="F151" s="33">
        <f>F152+F161+F165+F168+F171+F174+F177+F180+F183+F186+F189+F192+F195+F198+F201+F205</f>
        <v>57587.19999999999</v>
      </c>
    </row>
    <row r="152" spans="1:6" ht="15.75" x14ac:dyDescent="0.25">
      <c r="A152" s="3" t="s">
        <v>123</v>
      </c>
      <c r="B152" s="4" t="s">
        <v>124</v>
      </c>
      <c r="C152" s="2"/>
      <c r="D152" s="4"/>
      <c r="E152" s="4"/>
      <c r="F152" s="33">
        <f>F153+F155+F159</f>
        <v>22598.84</v>
      </c>
    </row>
    <row r="153" spans="1:6" ht="15.75" x14ac:dyDescent="0.25">
      <c r="A153" s="26" t="s">
        <v>125</v>
      </c>
      <c r="B153" s="27" t="s">
        <v>124</v>
      </c>
      <c r="C153" s="28">
        <v>100</v>
      </c>
      <c r="D153" s="27"/>
      <c r="E153" s="27"/>
      <c r="F153" s="29">
        <f>F154</f>
        <v>11029.14</v>
      </c>
    </row>
    <row r="154" spans="1:6" ht="15.75" x14ac:dyDescent="0.25">
      <c r="A154" s="17" t="s">
        <v>126</v>
      </c>
      <c r="B154" s="18" t="s">
        <v>124</v>
      </c>
      <c r="C154" s="19">
        <v>100</v>
      </c>
      <c r="D154" s="18" t="s">
        <v>22</v>
      </c>
      <c r="E154" s="18" t="s">
        <v>22</v>
      </c>
      <c r="F154" s="20">
        <v>11029.14</v>
      </c>
    </row>
    <row r="155" spans="1:6" ht="31.5" x14ac:dyDescent="0.25">
      <c r="A155" s="26" t="s">
        <v>15</v>
      </c>
      <c r="B155" s="27" t="s">
        <v>124</v>
      </c>
      <c r="C155" s="28">
        <v>200</v>
      </c>
      <c r="D155" s="27"/>
      <c r="E155" s="27"/>
      <c r="F155" s="29">
        <f>SUM(F156:F158)</f>
        <v>11569.7</v>
      </c>
    </row>
    <row r="156" spans="1:6" ht="15.75" x14ac:dyDescent="0.25">
      <c r="A156" s="17" t="s">
        <v>60</v>
      </c>
      <c r="B156" s="18" t="s">
        <v>124</v>
      </c>
      <c r="C156" s="19">
        <v>200</v>
      </c>
      <c r="D156" s="18" t="s">
        <v>22</v>
      </c>
      <c r="E156" s="18" t="s">
        <v>61</v>
      </c>
      <c r="F156" s="20">
        <v>7458.04</v>
      </c>
    </row>
    <row r="157" spans="1:6" ht="15.75" x14ac:dyDescent="0.25">
      <c r="A157" s="17" t="s">
        <v>126</v>
      </c>
      <c r="B157" s="18" t="s">
        <v>124</v>
      </c>
      <c r="C157" s="19">
        <v>200</v>
      </c>
      <c r="D157" s="18" t="s">
        <v>22</v>
      </c>
      <c r="E157" s="18" t="s">
        <v>22</v>
      </c>
      <c r="F157" s="20">
        <v>4033.66</v>
      </c>
    </row>
    <row r="158" spans="1:6" ht="15.75" x14ac:dyDescent="0.25">
      <c r="A158" s="17" t="s">
        <v>20</v>
      </c>
      <c r="B158" s="18" t="s">
        <v>124</v>
      </c>
      <c r="C158" s="19">
        <v>200</v>
      </c>
      <c r="D158" s="18" t="s">
        <v>21</v>
      </c>
      <c r="E158" s="18" t="s">
        <v>22</v>
      </c>
      <c r="F158" s="20">
        <v>78</v>
      </c>
    </row>
    <row r="159" spans="1:6" ht="15.75" x14ac:dyDescent="0.25">
      <c r="A159" s="26" t="s">
        <v>23</v>
      </c>
      <c r="B159" s="27" t="s">
        <v>124</v>
      </c>
      <c r="C159" s="28">
        <v>800</v>
      </c>
      <c r="D159" s="27"/>
      <c r="E159" s="27"/>
      <c r="F159" s="29">
        <f>F160</f>
        <v>0</v>
      </c>
    </row>
    <row r="160" spans="1:6" ht="15.75" x14ac:dyDescent="0.25">
      <c r="A160" s="17" t="s">
        <v>126</v>
      </c>
      <c r="B160" s="18" t="s">
        <v>124</v>
      </c>
      <c r="C160" s="19">
        <v>800</v>
      </c>
      <c r="D160" s="18" t="s">
        <v>22</v>
      </c>
      <c r="E160" s="18" t="s">
        <v>22</v>
      </c>
      <c r="F160" s="20">
        <v>0</v>
      </c>
    </row>
    <row r="161" spans="1:6" ht="31.5" x14ac:dyDescent="0.25">
      <c r="A161" s="3" t="s">
        <v>127</v>
      </c>
      <c r="B161" s="4" t="s">
        <v>128</v>
      </c>
      <c r="C161" s="2"/>
      <c r="D161" s="4"/>
      <c r="E161" s="4"/>
      <c r="F161" s="33">
        <f>F162</f>
        <v>199.93</v>
      </c>
    </row>
    <row r="162" spans="1:6" ht="31.5" x14ac:dyDescent="0.25">
      <c r="A162" s="26" t="s">
        <v>15</v>
      </c>
      <c r="B162" s="27" t="s">
        <v>128</v>
      </c>
      <c r="C162" s="28">
        <v>200</v>
      </c>
      <c r="D162" s="27"/>
      <c r="E162" s="27"/>
      <c r="F162" s="29">
        <f>SUM(F163:F164)</f>
        <v>199.93</v>
      </c>
    </row>
    <row r="163" spans="1:6" ht="15.75" x14ac:dyDescent="0.25">
      <c r="A163" s="17" t="s">
        <v>55</v>
      </c>
      <c r="B163" s="18" t="s">
        <v>128</v>
      </c>
      <c r="C163" s="19">
        <v>200</v>
      </c>
      <c r="D163" s="18" t="s">
        <v>22</v>
      </c>
      <c r="E163" s="18" t="s">
        <v>18</v>
      </c>
      <c r="F163" s="20">
        <v>102.04</v>
      </c>
    </row>
    <row r="164" spans="1:6" ht="15.75" x14ac:dyDescent="0.25">
      <c r="A164" s="17" t="s">
        <v>60</v>
      </c>
      <c r="B164" s="18" t="s">
        <v>128</v>
      </c>
      <c r="C164" s="19">
        <v>200</v>
      </c>
      <c r="D164" s="18" t="s">
        <v>22</v>
      </c>
      <c r="E164" s="18" t="s">
        <v>61</v>
      </c>
      <c r="F164" s="20">
        <v>97.89</v>
      </c>
    </row>
    <row r="165" spans="1:6" ht="15.75" x14ac:dyDescent="0.25">
      <c r="A165" s="3" t="s">
        <v>129</v>
      </c>
      <c r="B165" s="4" t="s">
        <v>130</v>
      </c>
      <c r="C165" s="2"/>
      <c r="D165" s="4"/>
      <c r="E165" s="4"/>
      <c r="F165" s="33">
        <f>F166</f>
        <v>33.119999999999997</v>
      </c>
    </row>
    <row r="166" spans="1:6" ht="31.5" x14ac:dyDescent="0.25">
      <c r="A166" s="26" t="s">
        <v>15</v>
      </c>
      <c r="B166" s="27" t="s">
        <v>130</v>
      </c>
      <c r="C166" s="28">
        <v>200</v>
      </c>
      <c r="D166" s="27"/>
      <c r="E166" s="27"/>
      <c r="F166" s="29">
        <f>F167</f>
        <v>33.119999999999997</v>
      </c>
    </row>
    <row r="167" spans="1:6" ht="15.75" x14ac:dyDescent="0.25">
      <c r="A167" s="17" t="s">
        <v>55</v>
      </c>
      <c r="B167" s="18" t="s">
        <v>130</v>
      </c>
      <c r="C167" s="19">
        <v>200</v>
      </c>
      <c r="D167" s="18" t="s">
        <v>22</v>
      </c>
      <c r="E167" s="18" t="s">
        <v>18</v>
      </c>
      <c r="F167" s="20">
        <v>33.119999999999997</v>
      </c>
    </row>
    <row r="168" spans="1:6" ht="15.75" x14ac:dyDescent="0.25">
      <c r="A168" s="3" t="s">
        <v>131</v>
      </c>
      <c r="B168" s="4" t="s">
        <v>132</v>
      </c>
      <c r="C168" s="2"/>
      <c r="D168" s="4"/>
      <c r="E168" s="4"/>
      <c r="F168" s="33">
        <f>F169</f>
        <v>3969.41</v>
      </c>
    </row>
    <row r="169" spans="1:6" ht="31.5" x14ac:dyDescent="0.25">
      <c r="A169" s="26" t="s">
        <v>15</v>
      </c>
      <c r="B169" s="27" t="s">
        <v>132</v>
      </c>
      <c r="C169" s="28">
        <v>200</v>
      </c>
      <c r="D169" s="27"/>
      <c r="E169" s="27"/>
      <c r="F169" s="29">
        <f>F170</f>
        <v>3969.41</v>
      </c>
    </row>
    <row r="170" spans="1:6" ht="15.75" x14ac:dyDescent="0.25">
      <c r="A170" s="17" t="s">
        <v>133</v>
      </c>
      <c r="B170" s="18" t="s">
        <v>132</v>
      </c>
      <c r="C170" s="19">
        <v>200</v>
      </c>
      <c r="D170" s="18" t="s">
        <v>22</v>
      </c>
      <c r="E170" s="18" t="s">
        <v>41</v>
      </c>
      <c r="F170" s="20">
        <v>3969.41</v>
      </c>
    </row>
    <row r="171" spans="1:6" ht="15.75" x14ac:dyDescent="0.25">
      <c r="A171" s="3" t="s">
        <v>134</v>
      </c>
      <c r="B171" s="4" t="s">
        <v>135</v>
      </c>
      <c r="C171" s="2"/>
      <c r="D171" s="4"/>
      <c r="E171" s="4"/>
      <c r="F171" s="33">
        <f>F172</f>
        <v>7536.54</v>
      </c>
    </row>
    <row r="172" spans="1:6" ht="31.5" x14ac:dyDescent="0.25">
      <c r="A172" s="26" t="s">
        <v>15</v>
      </c>
      <c r="B172" s="27" t="s">
        <v>135</v>
      </c>
      <c r="C172" s="28">
        <v>200</v>
      </c>
      <c r="D172" s="27"/>
      <c r="E172" s="27"/>
      <c r="F172" s="29">
        <f>F173</f>
        <v>7536.54</v>
      </c>
    </row>
    <row r="173" spans="1:6" ht="15.75" x14ac:dyDescent="0.25">
      <c r="A173" s="17" t="s">
        <v>133</v>
      </c>
      <c r="B173" s="18" t="s">
        <v>135</v>
      </c>
      <c r="C173" s="19">
        <v>200</v>
      </c>
      <c r="D173" s="18" t="s">
        <v>22</v>
      </c>
      <c r="E173" s="18" t="s">
        <v>41</v>
      </c>
      <c r="F173" s="20">
        <v>7536.54</v>
      </c>
    </row>
    <row r="174" spans="1:6" ht="31.5" x14ac:dyDescent="0.25">
      <c r="A174" s="3" t="s">
        <v>136</v>
      </c>
      <c r="B174" s="4" t="s">
        <v>137</v>
      </c>
      <c r="C174" s="2"/>
      <c r="D174" s="4"/>
      <c r="E174" s="4"/>
      <c r="F174" s="33">
        <f>F175</f>
        <v>465.24</v>
      </c>
    </row>
    <row r="175" spans="1:6" ht="31.5" x14ac:dyDescent="0.25">
      <c r="A175" s="26" t="s">
        <v>15</v>
      </c>
      <c r="B175" s="27" t="s">
        <v>137</v>
      </c>
      <c r="C175" s="28">
        <v>200</v>
      </c>
      <c r="D175" s="27"/>
      <c r="E175" s="27"/>
      <c r="F175" s="29">
        <f>F176</f>
        <v>465.24</v>
      </c>
    </row>
    <row r="176" spans="1:6" ht="15.75" x14ac:dyDescent="0.25">
      <c r="A176" s="17" t="s">
        <v>138</v>
      </c>
      <c r="B176" s="18" t="s">
        <v>137</v>
      </c>
      <c r="C176" s="19">
        <v>200</v>
      </c>
      <c r="D176" s="18" t="s">
        <v>19</v>
      </c>
      <c r="E176" s="18" t="s">
        <v>139</v>
      </c>
      <c r="F176" s="20">
        <v>465.24</v>
      </c>
    </row>
    <row r="177" spans="1:6" ht="15.75" x14ac:dyDescent="0.25">
      <c r="A177" s="3" t="s">
        <v>140</v>
      </c>
      <c r="B177" s="4" t="s">
        <v>141</v>
      </c>
      <c r="C177" s="2"/>
      <c r="D177" s="4"/>
      <c r="E177" s="4"/>
      <c r="F177" s="33">
        <f>F178</f>
        <v>8279.39</v>
      </c>
    </row>
    <row r="178" spans="1:6" ht="31.5" x14ac:dyDescent="0.25">
      <c r="A178" s="26" t="s">
        <v>15</v>
      </c>
      <c r="B178" s="27" t="s">
        <v>141</v>
      </c>
      <c r="C178" s="28">
        <v>200</v>
      </c>
      <c r="D178" s="27"/>
      <c r="E178" s="27"/>
      <c r="F178" s="29">
        <f>F179</f>
        <v>8279.39</v>
      </c>
    </row>
    <row r="179" spans="1:6" ht="15.75" x14ac:dyDescent="0.25">
      <c r="A179" s="17" t="s">
        <v>138</v>
      </c>
      <c r="B179" s="18" t="s">
        <v>141</v>
      </c>
      <c r="C179" s="19">
        <v>200</v>
      </c>
      <c r="D179" s="18" t="s">
        <v>19</v>
      </c>
      <c r="E179" s="18" t="s">
        <v>139</v>
      </c>
      <c r="F179" s="20">
        <v>8279.39</v>
      </c>
    </row>
    <row r="180" spans="1:6" ht="15.75" hidden="1" x14ac:dyDescent="0.25">
      <c r="A180" s="3" t="s">
        <v>142</v>
      </c>
      <c r="B180" s="4" t="s">
        <v>143</v>
      </c>
      <c r="C180" s="2"/>
      <c r="D180" s="4"/>
      <c r="E180" s="4"/>
      <c r="F180" s="33">
        <f>F181</f>
        <v>0</v>
      </c>
    </row>
    <row r="181" spans="1:6" ht="31.5" hidden="1" x14ac:dyDescent="0.25">
      <c r="A181" s="26" t="s">
        <v>15</v>
      </c>
      <c r="B181" s="27" t="s">
        <v>143</v>
      </c>
      <c r="C181" s="28" t="s">
        <v>16</v>
      </c>
      <c r="D181" s="27"/>
      <c r="E181" s="27"/>
      <c r="F181" s="29">
        <f>F182</f>
        <v>0</v>
      </c>
    </row>
    <row r="182" spans="1:6" ht="15.75" hidden="1" x14ac:dyDescent="0.25">
      <c r="A182" s="21" t="s">
        <v>138</v>
      </c>
      <c r="B182" s="22" t="s">
        <v>143</v>
      </c>
      <c r="C182" s="23" t="s">
        <v>16</v>
      </c>
      <c r="D182" s="22" t="s">
        <v>19</v>
      </c>
      <c r="E182" s="22" t="s">
        <v>139</v>
      </c>
      <c r="F182" s="20">
        <v>0</v>
      </c>
    </row>
    <row r="183" spans="1:6" ht="47.25" x14ac:dyDescent="0.25">
      <c r="A183" s="3" t="s">
        <v>144</v>
      </c>
      <c r="B183" s="4" t="s">
        <v>145</v>
      </c>
      <c r="C183" s="2"/>
      <c r="D183" s="4"/>
      <c r="E183" s="4"/>
      <c r="F183" s="33">
        <f>F184</f>
        <v>1998.32</v>
      </c>
    </row>
    <row r="184" spans="1:6" ht="31.5" x14ac:dyDescent="0.25">
      <c r="A184" s="30" t="s">
        <v>15</v>
      </c>
      <c r="B184" s="31" t="s">
        <v>145</v>
      </c>
      <c r="C184" s="32">
        <v>200</v>
      </c>
      <c r="D184" s="31"/>
      <c r="E184" s="31"/>
      <c r="F184" s="29">
        <f>F185</f>
        <v>1998.32</v>
      </c>
    </row>
    <row r="185" spans="1:6" ht="15.75" x14ac:dyDescent="0.25">
      <c r="A185" s="21" t="s">
        <v>55</v>
      </c>
      <c r="B185" s="22" t="s">
        <v>145</v>
      </c>
      <c r="C185" s="23">
        <v>200</v>
      </c>
      <c r="D185" s="22" t="s">
        <v>22</v>
      </c>
      <c r="E185" s="22" t="s">
        <v>18</v>
      </c>
      <c r="F185" s="20">
        <v>1998.32</v>
      </c>
    </row>
    <row r="186" spans="1:6" ht="31.5" x14ac:dyDescent="0.25">
      <c r="A186" s="40" t="s">
        <v>223</v>
      </c>
      <c r="B186" s="4" t="s">
        <v>221</v>
      </c>
      <c r="C186" s="23"/>
      <c r="D186" s="22"/>
      <c r="E186" s="22"/>
      <c r="F186" s="33">
        <f>F187</f>
        <v>5896.45</v>
      </c>
    </row>
    <row r="187" spans="1:6" ht="31.5" x14ac:dyDescent="0.25">
      <c r="A187" s="41" t="s">
        <v>222</v>
      </c>
      <c r="B187" s="27" t="s">
        <v>221</v>
      </c>
      <c r="C187" s="23">
        <v>400</v>
      </c>
      <c r="D187" s="22"/>
      <c r="E187" s="22"/>
      <c r="F187" s="29">
        <f>F188</f>
        <v>5896.45</v>
      </c>
    </row>
    <row r="188" spans="1:6" ht="15.75" x14ac:dyDescent="0.25">
      <c r="A188" s="17" t="s">
        <v>138</v>
      </c>
      <c r="B188" s="18" t="s">
        <v>221</v>
      </c>
      <c r="C188" s="23">
        <v>400</v>
      </c>
      <c r="D188" s="22" t="s">
        <v>19</v>
      </c>
      <c r="E188" s="22" t="s">
        <v>139</v>
      </c>
      <c r="F188" s="20">
        <v>5896.45</v>
      </c>
    </row>
    <row r="189" spans="1:6" ht="15.75" x14ac:dyDescent="0.25">
      <c r="A189" s="3" t="s">
        <v>146</v>
      </c>
      <c r="B189" s="4" t="s">
        <v>147</v>
      </c>
      <c r="C189" s="2"/>
      <c r="D189" s="4"/>
      <c r="E189" s="4"/>
      <c r="F189" s="33">
        <f>F190</f>
        <v>1489.12</v>
      </c>
    </row>
    <row r="190" spans="1:6" ht="31.5" x14ac:dyDescent="0.25">
      <c r="A190" s="30" t="s">
        <v>15</v>
      </c>
      <c r="B190" s="31" t="s">
        <v>147</v>
      </c>
      <c r="C190" s="32">
        <v>200</v>
      </c>
      <c r="D190" s="31"/>
      <c r="E190" s="31"/>
      <c r="F190" s="29">
        <f>F191</f>
        <v>1489.12</v>
      </c>
    </row>
    <row r="191" spans="1:6" ht="15.75" x14ac:dyDescent="0.25">
      <c r="A191" s="21" t="s">
        <v>138</v>
      </c>
      <c r="B191" s="22" t="s">
        <v>147</v>
      </c>
      <c r="C191" s="23">
        <v>200</v>
      </c>
      <c r="D191" s="22" t="s">
        <v>19</v>
      </c>
      <c r="E191" s="22" t="s">
        <v>139</v>
      </c>
      <c r="F191" s="20">
        <v>1489.12</v>
      </c>
    </row>
    <row r="192" spans="1:6" ht="15.75" x14ac:dyDescent="0.25">
      <c r="A192" s="3" t="s">
        <v>219</v>
      </c>
      <c r="B192" s="4" t="s">
        <v>220</v>
      </c>
      <c r="C192" s="23"/>
      <c r="D192" s="22"/>
      <c r="E192" s="22"/>
      <c r="F192" s="33">
        <f>F193</f>
        <v>1195.26</v>
      </c>
    </row>
    <row r="193" spans="1:6" ht="31.5" x14ac:dyDescent="0.25">
      <c r="A193" s="26" t="s">
        <v>203</v>
      </c>
      <c r="B193" s="27" t="s">
        <v>220</v>
      </c>
      <c r="C193" s="32">
        <v>200</v>
      </c>
      <c r="D193" s="31"/>
      <c r="E193" s="31"/>
      <c r="F193" s="29">
        <f>F194</f>
        <v>1195.26</v>
      </c>
    </row>
    <row r="194" spans="1:6" ht="15.75" x14ac:dyDescent="0.25">
      <c r="A194" s="17" t="s">
        <v>133</v>
      </c>
      <c r="B194" s="18" t="s">
        <v>220</v>
      </c>
      <c r="C194" s="23">
        <v>200</v>
      </c>
      <c r="D194" s="22" t="s">
        <v>22</v>
      </c>
      <c r="E194" s="22" t="s">
        <v>41</v>
      </c>
      <c r="F194" s="20">
        <v>1195.26</v>
      </c>
    </row>
    <row r="195" spans="1:6" ht="78.75" x14ac:dyDescent="0.25">
      <c r="A195" s="15" t="s">
        <v>201</v>
      </c>
      <c r="B195" s="4" t="s">
        <v>202</v>
      </c>
      <c r="C195" s="2"/>
      <c r="D195" s="4"/>
      <c r="E195" s="4"/>
      <c r="F195" s="33">
        <f>F196</f>
        <v>3325.99</v>
      </c>
    </row>
    <row r="196" spans="1:6" ht="31.5" x14ac:dyDescent="0.25">
      <c r="A196" s="30" t="s">
        <v>203</v>
      </c>
      <c r="B196" s="31" t="s">
        <v>202</v>
      </c>
      <c r="C196" s="32" t="s">
        <v>204</v>
      </c>
      <c r="D196" s="31"/>
      <c r="E196" s="31"/>
      <c r="F196" s="29">
        <f>F197</f>
        <v>3325.99</v>
      </c>
    </row>
    <row r="197" spans="1:6" ht="15.75" x14ac:dyDescent="0.25">
      <c r="A197" s="21" t="s">
        <v>138</v>
      </c>
      <c r="B197" s="22" t="s">
        <v>202</v>
      </c>
      <c r="C197" s="23" t="s">
        <v>204</v>
      </c>
      <c r="D197" s="22" t="s">
        <v>19</v>
      </c>
      <c r="E197" s="22" t="s">
        <v>139</v>
      </c>
      <c r="F197" s="20">
        <v>3325.99</v>
      </c>
    </row>
    <row r="198" spans="1:6" ht="94.5" x14ac:dyDescent="0.25">
      <c r="A198" s="15" t="s">
        <v>205</v>
      </c>
      <c r="B198" s="4" t="s">
        <v>206</v>
      </c>
      <c r="C198" s="2"/>
      <c r="D198" s="4"/>
      <c r="E198" s="4"/>
      <c r="F198" s="33">
        <f>F199</f>
        <v>599.59</v>
      </c>
    </row>
    <row r="199" spans="1:6" ht="31.5" x14ac:dyDescent="0.25">
      <c r="A199" s="30" t="s">
        <v>203</v>
      </c>
      <c r="B199" s="31" t="s">
        <v>206</v>
      </c>
      <c r="C199" s="32" t="s">
        <v>204</v>
      </c>
      <c r="D199" s="31"/>
      <c r="E199" s="31"/>
      <c r="F199" s="29">
        <f>F200</f>
        <v>599.59</v>
      </c>
    </row>
    <row r="200" spans="1:6" ht="15.75" x14ac:dyDescent="0.25">
      <c r="A200" s="21" t="s">
        <v>138</v>
      </c>
      <c r="B200" s="22" t="s">
        <v>206</v>
      </c>
      <c r="C200" s="23" t="s">
        <v>204</v>
      </c>
      <c r="D200" s="22" t="s">
        <v>19</v>
      </c>
      <c r="E200" s="22" t="s">
        <v>139</v>
      </c>
      <c r="F200" s="20">
        <v>599.59</v>
      </c>
    </row>
    <row r="201" spans="1:6" ht="31.5" x14ac:dyDescent="0.25">
      <c r="A201" s="3" t="s">
        <v>210</v>
      </c>
      <c r="B201" s="4" t="s">
        <v>211</v>
      </c>
      <c r="C201" s="2"/>
      <c r="D201" s="4"/>
      <c r="E201" s="4"/>
      <c r="F201" s="33">
        <f>F202</f>
        <v>0</v>
      </c>
    </row>
    <row r="202" spans="1:6" ht="31.5" x14ac:dyDescent="0.25">
      <c r="A202" s="26" t="s">
        <v>203</v>
      </c>
      <c r="B202" s="27" t="s">
        <v>211</v>
      </c>
      <c r="C202" s="28" t="s">
        <v>204</v>
      </c>
      <c r="D202" s="27"/>
      <c r="E202" s="27"/>
      <c r="F202" s="29">
        <f>SUM(F203:F204)</f>
        <v>0</v>
      </c>
    </row>
    <row r="203" spans="1:6" ht="15.75" x14ac:dyDescent="0.25">
      <c r="A203" s="17" t="s">
        <v>133</v>
      </c>
      <c r="B203" s="18" t="s">
        <v>211</v>
      </c>
      <c r="C203" s="19" t="s">
        <v>204</v>
      </c>
      <c r="D203" s="18" t="s">
        <v>22</v>
      </c>
      <c r="E203" s="18" t="s">
        <v>41</v>
      </c>
      <c r="F203" s="20">
        <v>0</v>
      </c>
    </row>
    <row r="204" spans="1:6" ht="15.75" hidden="1" x14ac:dyDescent="0.25">
      <c r="A204" s="17" t="s">
        <v>126</v>
      </c>
      <c r="B204" s="18" t="s">
        <v>211</v>
      </c>
      <c r="C204" s="19" t="s">
        <v>204</v>
      </c>
      <c r="D204" s="18" t="s">
        <v>22</v>
      </c>
      <c r="E204" s="18" t="s">
        <v>22</v>
      </c>
      <c r="F204" s="20">
        <v>0</v>
      </c>
    </row>
    <row r="205" spans="1:6" ht="15.75" hidden="1" x14ac:dyDescent="0.25">
      <c r="A205" s="3" t="s">
        <v>148</v>
      </c>
      <c r="B205" s="4" t="s">
        <v>149</v>
      </c>
      <c r="C205" s="2"/>
      <c r="D205" s="4"/>
      <c r="E205" s="4"/>
      <c r="F205" s="33">
        <f>F206</f>
        <v>0</v>
      </c>
    </row>
    <row r="206" spans="1:6" ht="31.5" hidden="1" x14ac:dyDescent="0.25">
      <c r="A206" s="26" t="s">
        <v>15</v>
      </c>
      <c r="B206" s="27" t="s">
        <v>149</v>
      </c>
      <c r="C206" s="28">
        <v>200</v>
      </c>
      <c r="D206" s="27"/>
      <c r="E206" s="27"/>
      <c r="F206" s="29">
        <f>F207</f>
        <v>0</v>
      </c>
    </row>
    <row r="207" spans="1:6" ht="15.75" hidden="1" x14ac:dyDescent="0.25">
      <c r="A207" s="17" t="s">
        <v>150</v>
      </c>
      <c r="B207" s="18" t="s">
        <v>149</v>
      </c>
      <c r="C207" s="19">
        <v>200</v>
      </c>
      <c r="D207" s="18" t="s">
        <v>52</v>
      </c>
      <c r="E207" s="18" t="s">
        <v>22</v>
      </c>
      <c r="F207" s="20">
        <v>0</v>
      </c>
    </row>
    <row r="208" spans="1:6" ht="15.75" x14ac:dyDescent="0.25">
      <c r="A208" s="3" t="s">
        <v>151</v>
      </c>
      <c r="B208" s="4" t="s">
        <v>152</v>
      </c>
      <c r="C208" s="2"/>
      <c r="D208" s="4"/>
      <c r="E208" s="4"/>
      <c r="F208" s="33">
        <f>F209+F212+F215+F220+F223</f>
        <v>23241.879999999997</v>
      </c>
    </row>
    <row r="209" spans="1:6" ht="15.75" x14ac:dyDescent="0.25">
      <c r="A209" s="3" t="s">
        <v>153</v>
      </c>
      <c r="B209" s="4" t="s">
        <v>154</v>
      </c>
      <c r="C209" s="2"/>
      <c r="D209" s="4"/>
      <c r="E209" s="4"/>
      <c r="F209" s="33">
        <f>F210</f>
        <v>18092.03</v>
      </c>
    </row>
    <row r="210" spans="1:6" ht="15.75" x14ac:dyDescent="0.25">
      <c r="A210" s="26" t="s">
        <v>155</v>
      </c>
      <c r="B210" s="27" t="s">
        <v>154</v>
      </c>
      <c r="C210" s="28">
        <v>600</v>
      </c>
      <c r="D210" s="27"/>
      <c r="E210" s="27"/>
      <c r="F210" s="29">
        <f>F211</f>
        <v>18092.03</v>
      </c>
    </row>
    <row r="211" spans="1:6" ht="15.75" x14ac:dyDescent="0.25">
      <c r="A211" s="17" t="s">
        <v>156</v>
      </c>
      <c r="B211" s="18" t="s">
        <v>154</v>
      </c>
      <c r="C211" s="19">
        <v>600</v>
      </c>
      <c r="D211" s="18" t="s">
        <v>157</v>
      </c>
      <c r="E211" s="18" t="s">
        <v>18</v>
      </c>
      <c r="F211" s="20">
        <v>18092.03</v>
      </c>
    </row>
    <row r="212" spans="1:6" ht="15.75" x14ac:dyDescent="0.25">
      <c r="A212" s="3" t="s">
        <v>158</v>
      </c>
      <c r="B212" s="4" t="s">
        <v>159</v>
      </c>
      <c r="C212" s="2"/>
      <c r="D212" s="4"/>
      <c r="E212" s="4"/>
      <c r="F212" s="33">
        <f>F213</f>
        <v>564.95000000000005</v>
      </c>
    </row>
    <row r="213" spans="1:6" ht="15.75" x14ac:dyDescent="0.25">
      <c r="A213" s="26" t="s">
        <v>155</v>
      </c>
      <c r="B213" s="27" t="s">
        <v>159</v>
      </c>
      <c r="C213" s="28">
        <v>600</v>
      </c>
      <c r="D213" s="27"/>
      <c r="E213" s="27"/>
      <c r="F213" s="29">
        <f>F214</f>
        <v>564.95000000000005</v>
      </c>
    </row>
    <row r="214" spans="1:6" ht="15.75" x14ac:dyDescent="0.25">
      <c r="A214" s="21" t="s">
        <v>156</v>
      </c>
      <c r="B214" s="22" t="s">
        <v>159</v>
      </c>
      <c r="C214" s="23">
        <v>600</v>
      </c>
      <c r="D214" s="22" t="s">
        <v>157</v>
      </c>
      <c r="E214" s="22" t="s">
        <v>18</v>
      </c>
      <c r="F214" s="20">
        <v>564.95000000000005</v>
      </c>
    </row>
    <row r="215" spans="1:6" ht="31.5" x14ac:dyDescent="0.25">
      <c r="A215" s="3" t="s">
        <v>160</v>
      </c>
      <c r="B215" s="4" t="s">
        <v>161</v>
      </c>
      <c r="C215" s="2"/>
      <c r="D215" s="4"/>
      <c r="E215" s="4"/>
      <c r="F215" s="33">
        <f>F216+F218</f>
        <v>998.5</v>
      </c>
    </row>
    <row r="216" spans="1:6" ht="31.5" x14ac:dyDescent="0.25">
      <c r="A216" s="30" t="s">
        <v>15</v>
      </c>
      <c r="B216" s="31" t="s">
        <v>161</v>
      </c>
      <c r="C216" s="32">
        <v>200</v>
      </c>
      <c r="D216" s="31"/>
      <c r="E216" s="31"/>
      <c r="F216" s="29">
        <f>F217</f>
        <v>998.5</v>
      </c>
    </row>
    <row r="217" spans="1:6" ht="15.75" x14ac:dyDescent="0.25">
      <c r="A217" s="21" t="s">
        <v>156</v>
      </c>
      <c r="B217" s="22" t="s">
        <v>161</v>
      </c>
      <c r="C217" s="23">
        <v>200</v>
      </c>
      <c r="D217" s="22" t="s">
        <v>157</v>
      </c>
      <c r="E217" s="22" t="s">
        <v>18</v>
      </c>
      <c r="F217" s="20">
        <v>998.5</v>
      </c>
    </row>
    <row r="218" spans="1:6" ht="15.75" x14ac:dyDescent="0.25">
      <c r="A218" s="30" t="s">
        <v>155</v>
      </c>
      <c r="B218" s="31" t="s">
        <v>161</v>
      </c>
      <c r="C218" s="32">
        <v>600</v>
      </c>
      <c r="D218" s="31"/>
      <c r="E218" s="31"/>
      <c r="F218" s="29">
        <f>F219</f>
        <v>0</v>
      </c>
    </row>
    <row r="219" spans="1:6" ht="15.75" x14ac:dyDescent="0.25">
      <c r="A219" s="21" t="s">
        <v>156</v>
      </c>
      <c r="B219" s="22" t="s">
        <v>161</v>
      </c>
      <c r="C219" s="23">
        <v>600</v>
      </c>
      <c r="D219" s="22" t="s">
        <v>157</v>
      </c>
      <c r="E219" s="22" t="s">
        <v>18</v>
      </c>
      <c r="F219" s="20">
        <v>0</v>
      </c>
    </row>
    <row r="220" spans="1:6" ht="78.75" x14ac:dyDescent="0.25">
      <c r="A220" s="15" t="s">
        <v>212</v>
      </c>
      <c r="B220" s="4" t="s">
        <v>213</v>
      </c>
      <c r="C220" s="2"/>
      <c r="D220" s="4"/>
      <c r="E220" s="4"/>
      <c r="F220" s="33">
        <f>F221</f>
        <v>314.3</v>
      </c>
    </row>
    <row r="221" spans="1:6" ht="31.5" x14ac:dyDescent="0.25">
      <c r="A221" s="30" t="s">
        <v>214</v>
      </c>
      <c r="B221" s="31" t="s">
        <v>213</v>
      </c>
      <c r="C221" s="32" t="s">
        <v>215</v>
      </c>
      <c r="D221" s="31"/>
      <c r="E221" s="31"/>
      <c r="F221" s="29">
        <f>F222</f>
        <v>314.3</v>
      </c>
    </row>
    <row r="222" spans="1:6" ht="15.75" x14ac:dyDescent="0.25">
      <c r="A222" s="21" t="s">
        <v>156</v>
      </c>
      <c r="B222" s="22" t="s">
        <v>213</v>
      </c>
      <c r="C222" s="23" t="s">
        <v>215</v>
      </c>
      <c r="D222" s="22" t="s">
        <v>157</v>
      </c>
      <c r="E222" s="22" t="s">
        <v>18</v>
      </c>
      <c r="F222" s="20">
        <v>314.3</v>
      </c>
    </row>
    <row r="223" spans="1:6" ht="78.75" x14ac:dyDescent="0.25">
      <c r="A223" s="15" t="s">
        <v>216</v>
      </c>
      <c r="B223" s="4" t="s">
        <v>217</v>
      </c>
      <c r="C223" s="2"/>
      <c r="D223" s="4"/>
      <c r="E223" s="4"/>
      <c r="F223" s="33">
        <f>F224</f>
        <v>3272.1</v>
      </c>
    </row>
    <row r="224" spans="1:6" ht="31.5" x14ac:dyDescent="0.25">
      <c r="A224" s="30" t="s">
        <v>214</v>
      </c>
      <c r="B224" s="31" t="s">
        <v>217</v>
      </c>
      <c r="C224" s="32" t="s">
        <v>215</v>
      </c>
      <c r="D224" s="31"/>
      <c r="E224" s="31"/>
      <c r="F224" s="29">
        <f>F225</f>
        <v>3272.1</v>
      </c>
    </row>
    <row r="225" spans="1:6" ht="15.75" x14ac:dyDescent="0.25">
      <c r="A225" s="21" t="s">
        <v>156</v>
      </c>
      <c r="B225" s="22" t="s">
        <v>217</v>
      </c>
      <c r="C225" s="23" t="s">
        <v>215</v>
      </c>
      <c r="D225" s="22" t="s">
        <v>157</v>
      </c>
      <c r="E225" s="22" t="s">
        <v>18</v>
      </c>
      <c r="F225" s="20">
        <v>3272.1</v>
      </c>
    </row>
    <row r="226" spans="1:6" ht="31.5" x14ac:dyDescent="0.25">
      <c r="A226" s="3" t="s">
        <v>162</v>
      </c>
      <c r="B226" s="4" t="s">
        <v>163</v>
      </c>
      <c r="C226" s="2"/>
      <c r="D226" s="4"/>
      <c r="E226" s="4"/>
      <c r="F226" s="34">
        <f>F227+F230+F233+F236+F239</f>
        <v>6404.1400000000012</v>
      </c>
    </row>
    <row r="227" spans="1:6" ht="31.5" x14ac:dyDescent="0.25">
      <c r="A227" s="3" t="s">
        <v>164</v>
      </c>
      <c r="B227" s="4" t="s">
        <v>165</v>
      </c>
      <c r="C227" s="2"/>
      <c r="D227" s="4"/>
      <c r="E227" s="4"/>
      <c r="F227" s="33">
        <f>F228</f>
        <v>173.75</v>
      </c>
    </row>
    <row r="228" spans="1:6" ht="31.5" x14ac:dyDescent="0.25">
      <c r="A228" s="26" t="s">
        <v>15</v>
      </c>
      <c r="B228" s="27" t="s">
        <v>165</v>
      </c>
      <c r="C228" s="28">
        <v>200</v>
      </c>
      <c r="D228" s="27"/>
      <c r="E228" s="27"/>
      <c r="F228" s="29">
        <f>F229</f>
        <v>173.75</v>
      </c>
    </row>
    <row r="229" spans="1:6" ht="15.75" x14ac:dyDescent="0.25">
      <c r="A229" s="21" t="s">
        <v>166</v>
      </c>
      <c r="B229" s="22" t="s">
        <v>165</v>
      </c>
      <c r="C229" s="23">
        <v>200</v>
      </c>
      <c r="D229" s="22" t="s">
        <v>21</v>
      </c>
      <c r="E229" s="22" t="s">
        <v>21</v>
      </c>
      <c r="F229" s="20">
        <v>173.75</v>
      </c>
    </row>
    <row r="230" spans="1:6" ht="31.5" x14ac:dyDescent="0.25">
      <c r="A230" s="3" t="s">
        <v>167</v>
      </c>
      <c r="B230" s="4" t="s">
        <v>168</v>
      </c>
      <c r="C230" s="2"/>
      <c r="D230" s="4"/>
      <c r="E230" s="4"/>
      <c r="F230" s="33">
        <f>F231</f>
        <v>433.7</v>
      </c>
    </row>
    <row r="231" spans="1:6" ht="31.5" x14ac:dyDescent="0.25">
      <c r="A231" s="26" t="s">
        <v>15</v>
      </c>
      <c r="B231" s="27" t="s">
        <v>168</v>
      </c>
      <c r="C231" s="28">
        <v>200</v>
      </c>
      <c r="D231" s="27"/>
      <c r="E231" s="27"/>
      <c r="F231" s="29">
        <f>F232</f>
        <v>433.7</v>
      </c>
    </row>
    <row r="232" spans="1:6" ht="15.75" x14ac:dyDescent="0.25">
      <c r="A232" s="21" t="s">
        <v>169</v>
      </c>
      <c r="B232" s="22" t="s">
        <v>168</v>
      </c>
      <c r="C232" s="23">
        <v>200</v>
      </c>
      <c r="D232" s="22" t="s">
        <v>76</v>
      </c>
      <c r="E232" s="22" t="s">
        <v>61</v>
      </c>
      <c r="F232" s="20">
        <v>433.7</v>
      </c>
    </row>
    <row r="233" spans="1:6" ht="31.5" x14ac:dyDescent="0.25">
      <c r="A233" s="3" t="s">
        <v>170</v>
      </c>
      <c r="B233" s="4" t="s">
        <v>171</v>
      </c>
      <c r="C233" s="2"/>
      <c r="D233" s="4"/>
      <c r="E233" s="4"/>
      <c r="F233" s="33">
        <f>F234</f>
        <v>2594.2800000000002</v>
      </c>
    </row>
    <row r="234" spans="1:6" ht="31.5" x14ac:dyDescent="0.25">
      <c r="A234" s="26" t="s">
        <v>15</v>
      </c>
      <c r="B234" s="27" t="s">
        <v>171</v>
      </c>
      <c r="C234" s="28">
        <v>200</v>
      </c>
      <c r="D234" s="27"/>
      <c r="E234" s="27"/>
      <c r="F234" s="29">
        <f>F235</f>
        <v>2594.2800000000002</v>
      </c>
    </row>
    <row r="235" spans="1:6" ht="15.75" x14ac:dyDescent="0.25">
      <c r="A235" s="21" t="s">
        <v>169</v>
      </c>
      <c r="B235" s="22" t="s">
        <v>171</v>
      </c>
      <c r="C235" s="23">
        <v>200</v>
      </c>
      <c r="D235" s="22" t="s">
        <v>76</v>
      </c>
      <c r="E235" s="22" t="s">
        <v>61</v>
      </c>
      <c r="F235" s="20">
        <v>2594.2800000000002</v>
      </c>
    </row>
    <row r="236" spans="1:6" ht="31.5" x14ac:dyDescent="0.25">
      <c r="A236" s="3" t="s">
        <v>172</v>
      </c>
      <c r="B236" s="4" t="s">
        <v>173</v>
      </c>
      <c r="C236" s="2"/>
      <c r="D236" s="4"/>
      <c r="E236" s="4"/>
      <c r="F236" s="33">
        <f>F237</f>
        <v>1097.1500000000001</v>
      </c>
    </row>
    <row r="237" spans="1:6" ht="15.75" x14ac:dyDescent="0.25">
      <c r="A237" s="26" t="s">
        <v>125</v>
      </c>
      <c r="B237" s="27" t="s">
        <v>173</v>
      </c>
      <c r="C237" s="28">
        <v>100</v>
      </c>
      <c r="D237" s="27"/>
      <c r="E237" s="27"/>
      <c r="F237" s="29">
        <f>F238</f>
        <v>1097.1500000000001</v>
      </c>
    </row>
    <row r="238" spans="1:6" ht="15.75" x14ac:dyDescent="0.25">
      <c r="A238" s="21" t="s">
        <v>166</v>
      </c>
      <c r="B238" s="22" t="s">
        <v>173</v>
      </c>
      <c r="C238" s="23">
        <v>100</v>
      </c>
      <c r="D238" s="22" t="s">
        <v>21</v>
      </c>
      <c r="E238" s="22" t="s">
        <v>21</v>
      </c>
      <c r="F238" s="20">
        <v>1097.1500000000001</v>
      </c>
    </row>
    <row r="239" spans="1:6" ht="63" x14ac:dyDescent="0.25">
      <c r="A239" s="40" t="s">
        <v>240</v>
      </c>
      <c r="B239" s="4" t="s">
        <v>241</v>
      </c>
      <c r="C239" s="2"/>
      <c r="D239" s="4"/>
      <c r="E239" s="4"/>
      <c r="F239" s="33">
        <f>F240</f>
        <v>2105.2600000000002</v>
      </c>
    </row>
    <row r="240" spans="1:6" ht="31.5" x14ac:dyDescent="0.25">
      <c r="A240" s="26" t="s">
        <v>15</v>
      </c>
      <c r="B240" s="4" t="s">
        <v>241</v>
      </c>
      <c r="C240" s="28">
        <v>200</v>
      </c>
      <c r="D240" s="27"/>
      <c r="E240" s="27"/>
      <c r="F240" s="29">
        <f>F241</f>
        <v>2105.2600000000002</v>
      </c>
    </row>
    <row r="241" spans="1:6" ht="15.75" x14ac:dyDescent="0.25">
      <c r="A241" s="21" t="s">
        <v>169</v>
      </c>
      <c r="B241" s="18" t="s">
        <v>241</v>
      </c>
      <c r="C241" s="23">
        <v>200</v>
      </c>
      <c r="D241" s="22" t="s">
        <v>76</v>
      </c>
      <c r="E241" s="22" t="s">
        <v>61</v>
      </c>
      <c r="F241" s="20">
        <v>2105.2600000000002</v>
      </c>
    </row>
    <row r="242" spans="1:6" ht="31.5" x14ac:dyDescent="0.25">
      <c r="A242" s="3" t="s">
        <v>174</v>
      </c>
      <c r="B242" s="4" t="s">
        <v>175</v>
      </c>
      <c r="C242" s="2"/>
      <c r="D242" s="4"/>
      <c r="E242" s="4"/>
      <c r="F242" s="33">
        <f>F243</f>
        <v>0</v>
      </c>
    </row>
    <row r="243" spans="1:6" ht="15.75" x14ac:dyDescent="0.25">
      <c r="A243" s="3" t="s">
        <v>134</v>
      </c>
      <c r="B243" s="4" t="s">
        <v>176</v>
      </c>
      <c r="C243" s="2"/>
      <c r="D243" s="4"/>
      <c r="E243" s="4"/>
      <c r="F243" s="33">
        <f>F244</f>
        <v>0</v>
      </c>
    </row>
    <row r="244" spans="1:6" ht="31.5" x14ac:dyDescent="0.25">
      <c r="A244" s="26" t="s">
        <v>15</v>
      </c>
      <c r="B244" s="27" t="s">
        <v>176</v>
      </c>
      <c r="C244" s="28">
        <v>200</v>
      </c>
      <c r="D244" s="27"/>
      <c r="E244" s="27"/>
      <c r="F244" s="29">
        <f>F245</f>
        <v>0</v>
      </c>
    </row>
    <row r="245" spans="1:6" ht="15.75" x14ac:dyDescent="0.25">
      <c r="A245" s="17" t="s">
        <v>133</v>
      </c>
      <c r="B245" s="18" t="s">
        <v>176</v>
      </c>
      <c r="C245" s="19">
        <v>200</v>
      </c>
      <c r="D245" s="18" t="s">
        <v>22</v>
      </c>
      <c r="E245" s="18" t="s">
        <v>41</v>
      </c>
      <c r="F245" s="20">
        <v>0</v>
      </c>
    </row>
    <row r="246" spans="1:6" ht="31.5" x14ac:dyDescent="0.25">
      <c r="A246" s="3" t="s">
        <v>177</v>
      </c>
      <c r="B246" s="4" t="s">
        <v>178</v>
      </c>
      <c r="C246" s="2"/>
      <c r="D246" s="4"/>
      <c r="E246" s="4"/>
      <c r="F246" s="33">
        <f>F247</f>
        <v>100</v>
      </c>
    </row>
    <row r="247" spans="1:6" ht="31.5" x14ac:dyDescent="0.25">
      <c r="A247" s="3" t="s">
        <v>179</v>
      </c>
      <c r="B247" s="4" t="s">
        <v>180</v>
      </c>
      <c r="C247" s="2"/>
      <c r="D247" s="4"/>
      <c r="E247" s="4"/>
      <c r="F247" s="33">
        <f>F248</f>
        <v>100</v>
      </c>
    </row>
    <row r="248" spans="1:6" ht="31.5" x14ac:dyDescent="0.25">
      <c r="A248" s="26" t="s">
        <v>15</v>
      </c>
      <c r="B248" s="27" t="s">
        <v>180</v>
      </c>
      <c r="C248" s="28">
        <v>200</v>
      </c>
      <c r="D248" s="27"/>
      <c r="E248" s="27"/>
      <c r="F248" s="29">
        <f>F249</f>
        <v>100</v>
      </c>
    </row>
    <row r="249" spans="1:6" ht="15.75" x14ac:dyDescent="0.25">
      <c r="A249" s="17" t="s">
        <v>133</v>
      </c>
      <c r="B249" s="18" t="s">
        <v>180</v>
      </c>
      <c r="C249" s="19">
        <v>200</v>
      </c>
      <c r="D249" s="18" t="s">
        <v>22</v>
      </c>
      <c r="E249" s="18" t="s">
        <v>41</v>
      </c>
      <c r="F249" s="20">
        <v>100</v>
      </c>
    </row>
    <row r="250" spans="1:6" ht="31.5" x14ac:dyDescent="0.25">
      <c r="A250" s="3" t="s">
        <v>181</v>
      </c>
      <c r="B250" s="4" t="s">
        <v>182</v>
      </c>
      <c r="C250" s="2"/>
      <c r="D250" s="4"/>
      <c r="E250" s="4"/>
      <c r="F250" s="33">
        <f>F251</f>
        <v>30</v>
      </c>
    </row>
    <row r="251" spans="1:6" ht="31.5" x14ac:dyDescent="0.25">
      <c r="A251" s="3" t="s">
        <v>183</v>
      </c>
      <c r="B251" s="4" t="s">
        <v>184</v>
      </c>
      <c r="C251" s="2"/>
      <c r="D251" s="4"/>
      <c r="E251" s="4"/>
      <c r="F251" s="33">
        <f>F252</f>
        <v>30</v>
      </c>
    </row>
    <row r="252" spans="1:6" ht="31.5" x14ac:dyDescent="0.25">
      <c r="A252" s="26" t="s">
        <v>15</v>
      </c>
      <c r="B252" s="27" t="s">
        <v>184</v>
      </c>
      <c r="C252" s="28">
        <v>200</v>
      </c>
      <c r="D252" s="27"/>
      <c r="E252" s="27"/>
      <c r="F252" s="29">
        <f>F253</f>
        <v>30</v>
      </c>
    </row>
    <row r="253" spans="1:6" ht="15.75" x14ac:dyDescent="0.25">
      <c r="A253" s="17" t="s">
        <v>138</v>
      </c>
      <c r="B253" s="18" t="s">
        <v>184</v>
      </c>
      <c r="C253" s="19">
        <v>200</v>
      </c>
      <c r="D253" s="18" t="s">
        <v>19</v>
      </c>
      <c r="E253" s="18" t="s">
        <v>139</v>
      </c>
      <c r="F253" s="20">
        <v>30</v>
      </c>
    </row>
    <row r="254" spans="1:6" ht="31.5" x14ac:dyDescent="0.25">
      <c r="A254" s="3" t="s">
        <v>185</v>
      </c>
      <c r="B254" s="4" t="s">
        <v>186</v>
      </c>
      <c r="C254" s="2"/>
      <c r="D254" s="4"/>
      <c r="E254" s="4"/>
      <c r="F254" s="33">
        <f>F255+F258</f>
        <v>0</v>
      </c>
    </row>
    <row r="255" spans="1:6" ht="15.75" x14ac:dyDescent="0.25">
      <c r="A255" s="3" t="s">
        <v>187</v>
      </c>
      <c r="B255" s="4" t="s">
        <v>188</v>
      </c>
      <c r="C255" s="2"/>
      <c r="D255" s="4"/>
      <c r="E255" s="4"/>
      <c r="F255" s="33">
        <f>F256</f>
        <v>0</v>
      </c>
    </row>
    <row r="256" spans="1:6" ht="15.75" x14ac:dyDescent="0.25">
      <c r="A256" s="26" t="s">
        <v>155</v>
      </c>
      <c r="B256" s="27" t="s">
        <v>188</v>
      </c>
      <c r="C256" s="28">
        <v>600</v>
      </c>
      <c r="D256" s="27"/>
      <c r="E256" s="27"/>
      <c r="F256" s="29">
        <f>F257</f>
        <v>0</v>
      </c>
    </row>
    <row r="257" spans="1:6" ht="15.75" x14ac:dyDescent="0.25">
      <c r="A257" s="17" t="s">
        <v>156</v>
      </c>
      <c r="B257" s="18" t="s">
        <v>188</v>
      </c>
      <c r="C257" s="19">
        <v>600</v>
      </c>
      <c r="D257" s="18" t="s">
        <v>157</v>
      </c>
      <c r="E257" s="18" t="s">
        <v>18</v>
      </c>
      <c r="F257" s="20">
        <v>0</v>
      </c>
    </row>
    <row r="258" spans="1:6" ht="15.75" hidden="1" x14ac:dyDescent="0.25">
      <c r="A258" s="3" t="s">
        <v>189</v>
      </c>
      <c r="B258" s="4" t="s">
        <v>190</v>
      </c>
      <c r="C258" s="2"/>
      <c r="D258" s="4"/>
      <c r="E258" s="4"/>
      <c r="F258" s="33">
        <f>F259</f>
        <v>0</v>
      </c>
    </row>
    <row r="259" spans="1:6" ht="31.5" hidden="1" x14ac:dyDescent="0.25">
      <c r="A259" s="26" t="s">
        <v>15</v>
      </c>
      <c r="B259" s="27" t="s">
        <v>190</v>
      </c>
      <c r="C259" s="28" t="s">
        <v>16</v>
      </c>
      <c r="D259" s="27"/>
      <c r="E259" s="27"/>
      <c r="F259" s="29">
        <f>F260</f>
        <v>0</v>
      </c>
    </row>
    <row r="260" spans="1:6" ht="15.75" hidden="1" x14ac:dyDescent="0.25">
      <c r="A260" s="17" t="s">
        <v>133</v>
      </c>
      <c r="B260" s="18" t="s">
        <v>190</v>
      </c>
      <c r="C260" s="19" t="s">
        <v>16</v>
      </c>
      <c r="D260" s="18" t="s">
        <v>22</v>
      </c>
      <c r="E260" s="18" t="s">
        <v>41</v>
      </c>
      <c r="F260" s="20"/>
    </row>
    <row r="261" spans="1:6" ht="16.5" x14ac:dyDescent="0.25">
      <c r="A261" s="47" t="s">
        <v>253</v>
      </c>
      <c r="B261" s="4" t="s">
        <v>252</v>
      </c>
      <c r="C261" s="19"/>
      <c r="D261" s="18"/>
      <c r="E261" s="18"/>
      <c r="F261" s="33">
        <f>F262+F269+F273</f>
        <v>15362.52</v>
      </c>
    </row>
    <row r="262" spans="1:6" ht="25.15" customHeight="1" x14ac:dyDescent="0.25">
      <c r="A262" s="40" t="s">
        <v>251</v>
      </c>
      <c r="B262" s="4" t="s">
        <v>249</v>
      </c>
      <c r="C262" s="19"/>
      <c r="D262" s="18"/>
      <c r="E262" s="18"/>
      <c r="F262" s="29">
        <f>F263+F266</f>
        <v>1711.71</v>
      </c>
    </row>
    <row r="263" spans="1:6" ht="15.75" x14ac:dyDescent="0.25">
      <c r="A263" s="40" t="s">
        <v>191</v>
      </c>
      <c r="B263" s="4" t="s">
        <v>256</v>
      </c>
      <c r="C263" s="19"/>
      <c r="D263" s="18"/>
      <c r="E263" s="18"/>
      <c r="F263" s="33">
        <f>F264</f>
        <v>893.07</v>
      </c>
    </row>
    <row r="264" spans="1:6" ht="31.5" x14ac:dyDescent="0.25">
      <c r="A264" s="26" t="s">
        <v>15</v>
      </c>
      <c r="B264" s="27" t="s">
        <v>256</v>
      </c>
      <c r="C264" s="19">
        <v>200</v>
      </c>
      <c r="D264" s="18"/>
      <c r="E264" s="18"/>
      <c r="F264" s="33">
        <f>F265</f>
        <v>893.07</v>
      </c>
    </row>
    <row r="265" spans="1:6" ht="15.75" x14ac:dyDescent="0.25">
      <c r="A265" s="17" t="s">
        <v>133</v>
      </c>
      <c r="B265" s="18" t="s">
        <v>256</v>
      </c>
      <c r="C265" s="19">
        <v>200</v>
      </c>
      <c r="D265" s="18" t="s">
        <v>22</v>
      </c>
      <c r="E265" s="18" t="s">
        <v>41</v>
      </c>
      <c r="F265" s="20">
        <v>893.07</v>
      </c>
    </row>
    <row r="266" spans="1:6" ht="31.5" x14ac:dyDescent="0.25">
      <c r="A266" s="17" t="s">
        <v>192</v>
      </c>
      <c r="B266" s="4" t="s">
        <v>250</v>
      </c>
      <c r="C266" s="19"/>
      <c r="D266" s="18"/>
      <c r="E266" s="18"/>
      <c r="F266" s="33">
        <f>F267</f>
        <v>818.64</v>
      </c>
    </row>
    <row r="267" spans="1:6" ht="31.5" x14ac:dyDescent="0.25">
      <c r="A267" s="26" t="s">
        <v>15</v>
      </c>
      <c r="B267" s="4" t="s">
        <v>250</v>
      </c>
      <c r="C267" s="28">
        <v>200</v>
      </c>
      <c r="D267" s="27"/>
      <c r="E267" s="27"/>
      <c r="F267" s="29">
        <f>F268</f>
        <v>818.64</v>
      </c>
    </row>
    <row r="268" spans="1:6" ht="15.75" x14ac:dyDescent="0.25">
      <c r="A268" s="17" t="s">
        <v>133</v>
      </c>
      <c r="B268" s="22" t="s">
        <v>250</v>
      </c>
      <c r="C268" s="19">
        <v>200</v>
      </c>
      <c r="D268" s="18" t="s">
        <v>22</v>
      </c>
      <c r="E268" s="18" t="s">
        <v>41</v>
      </c>
      <c r="F268" s="20">
        <v>818.64</v>
      </c>
    </row>
    <row r="269" spans="1:6" ht="31.5" x14ac:dyDescent="0.25">
      <c r="A269" s="3" t="s">
        <v>243</v>
      </c>
      <c r="B269" s="4" t="s">
        <v>244</v>
      </c>
      <c r="C269" s="19"/>
      <c r="D269" s="18"/>
      <c r="E269" s="18"/>
      <c r="F269" s="33">
        <f>F270</f>
        <v>697.25</v>
      </c>
    </row>
    <row r="270" spans="1:6" ht="15.75" x14ac:dyDescent="0.25">
      <c r="A270" s="3" t="s">
        <v>148</v>
      </c>
      <c r="B270" s="4" t="s">
        <v>242</v>
      </c>
      <c r="C270" s="19"/>
      <c r="D270" s="18"/>
      <c r="E270" s="18"/>
      <c r="F270" s="33">
        <f>F271</f>
        <v>697.25</v>
      </c>
    </row>
    <row r="271" spans="1:6" ht="31.5" x14ac:dyDescent="0.25">
      <c r="A271" s="3" t="s">
        <v>203</v>
      </c>
      <c r="B271" s="4" t="s">
        <v>242</v>
      </c>
      <c r="C271" s="28">
        <v>200</v>
      </c>
      <c r="D271" s="27"/>
      <c r="E271" s="27"/>
      <c r="F271" s="29">
        <f>F272</f>
        <v>697.25</v>
      </c>
    </row>
    <row r="272" spans="1:6" ht="15.75" x14ac:dyDescent="0.25">
      <c r="A272" s="17" t="s">
        <v>150</v>
      </c>
      <c r="B272" s="18" t="s">
        <v>242</v>
      </c>
      <c r="C272" s="19">
        <v>200</v>
      </c>
      <c r="D272" s="18" t="s">
        <v>52</v>
      </c>
      <c r="E272" s="18" t="s">
        <v>22</v>
      </c>
      <c r="F272" s="20">
        <v>697.25</v>
      </c>
    </row>
    <row r="273" spans="1:6" ht="31.5" x14ac:dyDescent="0.25">
      <c r="A273" s="3" t="s">
        <v>245</v>
      </c>
      <c r="B273" s="4" t="s">
        <v>246</v>
      </c>
      <c r="C273" s="19"/>
      <c r="D273" s="18"/>
      <c r="E273" s="18"/>
      <c r="F273" s="33">
        <f>F274</f>
        <v>12953.56</v>
      </c>
    </row>
    <row r="274" spans="1:6" ht="47.25" x14ac:dyDescent="0.25">
      <c r="A274" s="3" t="s">
        <v>247</v>
      </c>
      <c r="B274" s="4" t="s">
        <v>248</v>
      </c>
      <c r="C274" s="19"/>
      <c r="D274" s="18"/>
      <c r="E274" s="18"/>
      <c r="F274" s="33">
        <f>F275</f>
        <v>12953.56</v>
      </c>
    </row>
    <row r="275" spans="1:6" ht="31.5" x14ac:dyDescent="0.25">
      <c r="A275" s="3" t="s">
        <v>203</v>
      </c>
      <c r="B275" s="4" t="s">
        <v>248</v>
      </c>
      <c r="C275" s="28">
        <v>200</v>
      </c>
      <c r="D275" s="27"/>
      <c r="E275" s="27"/>
      <c r="F275" s="29">
        <f>F276</f>
        <v>12953.56</v>
      </c>
    </row>
    <row r="276" spans="1:6" ht="15.75" x14ac:dyDescent="0.25">
      <c r="A276" s="21" t="s">
        <v>138</v>
      </c>
      <c r="B276" s="22" t="s">
        <v>248</v>
      </c>
      <c r="C276" s="19">
        <v>200</v>
      </c>
      <c r="D276" s="18" t="s">
        <v>19</v>
      </c>
      <c r="E276" s="18" t="s">
        <v>139</v>
      </c>
      <c r="F276" s="20">
        <v>12953.56</v>
      </c>
    </row>
    <row r="277" spans="1:6" ht="28.5" customHeight="1" x14ac:dyDescent="0.25">
      <c r="A277" s="39" t="s">
        <v>193</v>
      </c>
      <c r="B277" s="4"/>
      <c r="C277" s="2"/>
      <c r="D277" s="4"/>
      <c r="E277" s="4"/>
      <c r="F277" s="33">
        <f>F16+F119</f>
        <v>146381.91</v>
      </c>
    </row>
    <row r="279" spans="1:6" ht="14.45" customHeight="1" x14ac:dyDescent="0.25">
      <c r="F279" s="25"/>
    </row>
  </sheetData>
  <mergeCells count="13">
    <mergeCell ref="A11:F11"/>
    <mergeCell ref="C13:C14"/>
    <mergeCell ref="A13:A14"/>
    <mergeCell ref="B13:B14"/>
    <mergeCell ref="E13:E14"/>
    <mergeCell ref="D13:D14"/>
    <mergeCell ref="F13:F14"/>
    <mergeCell ref="C1:F1"/>
    <mergeCell ref="C2:F2"/>
    <mergeCell ref="C3:F3"/>
    <mergeCell ref="C4:F4"/>
    <mergeCell ref="D9:F9"/>
    <mergeCell ref="C7:F7"/>
  </mergeCells>
  <phoneticPr fontId="15" type="noConversion"/>
  <pageMargins left="0.94488188976377963" right="0.39370078740157483" top="0.39370078740157483" bottom="0.43307086614173229" header="0" footer="0"/>
  <pageSetup paperSize="9" scale="58" fitToHeight="0" orientation="portrait" r:id="rId1"/>
  <headerFooter>
    <oddFooter>&amp;R&amp;F 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rep:2.53.0.680</dc:description>
  <cp:lastModifiedBy>Ворожбитова Ольга Борисовна</cp:lastModifiedBy>
  <cp:lastPrinted>2024-12-10T07:57:40Z</cp:lastPrinted>
  <dcterms:created xsi:type="dcterms:W3CDTF">2021-11-15T06:41:54Z</dcterms:created>
  <dcterms:modified xsi:type="dcterms:W3CDTF">2024-12-19T07:32:41Z</dcterms:modified>
</cp:coreProperties>
</file>